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новая форма" sheetId="1" r:id="rId1"/>
    <sheet name="Лист1" sheetId="2" r:id="rId2"/>
  </sheets>
  <definedNames>
    <definedName name="_xlnm.Print_Area" localSheetId="0">'новая форма'!$A$1:$N$116</definedName>
  </definedNames>
  <calcPr fullCalcOnLoad="1" refMode="R1C1"/>
</workbook>
</file>

<file path=xl/sharedStrings.xml><?xml version="1.0" encoding="utf-8"?>
<sst xmlns="http://schemas.openxmlformats.org/spreadsheetml/2006/main" count="240" uniqueCount="127">
  <si>
    <t>бюджетно-фінансового управління</t>
  </si>
  <si>
    <t>ЗАТВЕРДЖЕНО</t>
  </si>
  <si>
    <t>№ з/п</t>
  </si>
  <si>
    <t>Загальний фонд</t>
  </si>
  <si>
    <t>Спеціальний фонд</t>
  </si>
  <si>
    <t>1.</t>
  </si>
  <si>
    <t>2.</t>
  </si>
  <si>
    <t>Усього</t>
  </si>
  <si>
    <t>№                  з/п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</si>
  <si>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</si>
  <si>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</si>
  <si>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</si>
  <si>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</si>
  <si>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</si>
  <si>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</si>
  <si>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ПОГОДЖЕНО:</t>
  </si>
  <si>
    <t>5. Підстави для виконання бюджетної програми:</t>
  </si>
  <si>
    <t>Од.</t>
  </si>
  <si>
    <t>якості</t>
  </si>
  <si>
    <t>%</t>
  </si>
  <si>
    <t>Наказ Міністерства фінансів України 26 серпня 2014 року № 836</t>
  </si>
  <si>
    <t>Завдання</t>
  </si>
  <si>
    <t>Напрями використання бюджетних коштів</t>
  </si>
  <si>
    <t>Найменування місцевої/регіональної програми</t>
  </si>
  <si>
    <t>(найменування головного розпорядника коштів місцевого бюджету)</t>
  </si>
  <si>
    <t>(найменування відповідального виконавця)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</si>
  <si>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</si>
  <si>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</si>
  <si>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</si>
  <si>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8. Завдання бюджетної програми:</t>
  </si>
  <si>
    <t>9. Напрями використання бюджетних коштів:</t>
  </si>
  <si>
    <t>гривень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</si>
  <si>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</si>
  <si>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програми:</t>
  </si>
  <si>
    <t>М. П.</t>
  </si>
  <si>
    <t>Показники</t>
  </si>
  <si>
    <t>(зі змінами)</t>
  </si>
  <si>
    <t>класифікації</t>
  </si>
  <si>
    <t>видатків та</t>
  </si>
  <si>
    <t>кредитування</t>
  </si>
  <si>
    <t>місцевого</t>
  </si>
  <si>
    <t>бюджету)</t>
  </si>
  <si>
    <t xml:space="preserve">   (код Програмної</t>
  </si>
  <si>
    <t>(код за ЄДРПОУ)</t>
  </si>
  <si>
    <t>(код Типової</t>
  </si>
  <si>
    <t>програмної</t>
  </si>
  <si>
    <t xml:space="preserve">місцевого </t>
  </si>
  <si>
    <t>(код</t>
  </si>
  <si>
    <t>Функціональної</t>
  </si>
  <si>
    <t>(код бюджету)</t>
  </si>
  <si>
    <t>(найменування бюджетної програми згідно з Типовою програмною</t>
  </si>
  <si>
    <t>класифікацією видатків та кредитування місцевого бюджету)</t>
  </si>
  <si>
    <t>Паспорт</t>
  </si>
  <si>
    <t>бюджетної програми місцевого бюджету на 2020  рік</t>
  </si>
  <si>
    <t xml:space="preserve">штатний розпис </t>
  </si>
  <si>
    <t>Керівник</t>
  </si>
  <si>
    <t xml:space="preserve">1.   0710000 </t>
  </si>
  <si>
    <t xml:space="preserve">   (КПКВК МБ)</t>
  </si>
  <si>
    <t>2. 0710000</t>
  </si>
  <si>
    <t>0731</t>
  </si>
  <si>
    <t>Бюджетний кодекс України;</t>
  </si>
  <si>
    <t>Закон України "Основи законодавства України про охорону здоров'я" ;</t>
  </si>
  <si>
    <t>Наказ Міністерства фінансів України від 26.08.2014 р. № 836 " Про деякі питання запроввадження програмно-цільового методу складання та виконання місцевих бюджетів" (зі змінами) ;</t>
  </si>
  <si>
    <t>Інші нормативно-правові акти .</t>
  </si>
  <si>
    <t>Збереження та зміцнення здоров'я населення та зниження рівня захворюваності</t>
  </si>
  <si>
    <t xml:space="preserve">Підвищення рівня надання медичної допомоги та збереження здоров'я населення </t>
  </si>
  <si>
    <t>Надання населенню амбулаторно-поліклінічної допомоги</t>
  </si>
  <si>
    <t>Надання населенню стаціонарної медичної допомоги</t>
  </si>
  <si>
    <t>Надання амбулаторно-поліклінічної та стаціонарної медичної допомоги</t>
  </si>
  <si>
    <t>Міська цільова програма "Сучасна медична діагностика" на 2020 рік</t>
  </si>
  <si>
    <t>Програма розвитку та підтримки комунальних підприємств галузі охорони здоров'я м. Полтава на 2020 рік.</t>
  </si>
  <si>
    <t>Амбулаторно-поліклінічна допомога</t>
  </si>
  <si>
    <t>1.1</t>
  </si>
  <si>
    <t>1.2</t>
  </si>
  <si>
    <t>1.3</t>
  </si>
  <si>
    <t>кількість установ</t>
  </si>
  <si>
    <t>кількість штатних одиниць</t>
  </si>
  <si>
    <t>у т.ч. лікарів</t>
  </si>
  <si>
    <t>мережа розпорядників та одержувачів бюджетних коштів</t>
  </si>
  <si>
    <t>2.1</t>
  </si>
  <si>
    <t>кількість лікарських відвідувань ( у поліклінічних відділеннях лікарень) на одну штатну посаду</t>
  </si>
  <si>
    <t>форма № 20, планові показники роботи відділень лікарень на 2020 рік</t>
  </si>
  <si>
    <t>3.1</t>
  </si>
  <si>
    <t xml:space="preserve">кількість лікарських відвідувань ( у поліклінічних відділеннях лікарень) </t>
  </si>
  <si>
    <t>Форма № 20, штатні розписи</t>
  </si>
  <si>
    <t>Стаціонарна медична допомога</t>
  </si>
  <si>
    <t>кількість ліжок у звичайних стаціонарах</t>
  </si>
  <si>
    <t>2.1.</t>
  </si>
  <si>
    <t>2.2.</t>
  </si>
  <si>
    <t>кількість ліжко-днів у звичайних стаціонарах</t>
  </si>
  <si>
    <t>Тис.од.</t>
  </si>
  <si>
    <t>Форма № 20</t>
  </si>
  <si>
    <t>кількість пролікованиххворих у стаціонарі</t>
  </si>
  <si>
    <t>Осіб</t>
  </si>
  <si>
    <t>3.1.</t>
  </si>
  <si>
    <t>3.2.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</si>
  <si>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</si>
  <si>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</si>
  <si>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</si>
  <si>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4.1.</t>
  </si>
  <si>
    <t>зниження показника середнього терміну перебування хворого на ліжку</t>
  </si>
  <si>
    <t>(ім'я та прізвище)</t>
  </si>
  <si>
    <t>Департамента охорони здоров'я та соціального розвитку</t>
  </si>
  <si>
    <t xml:space="preserve">Наказ </t>
  </si>
  <si>
    <t>Багатопрофільна стаціонарна медична допомога населенню</t>
  </si>
  <si>
    <t>Конституція Украаїни ;</t>
  </si>
  <si>
    <t xml:space="preserve">Придбання предметів та обладнання довгострокового користування </t>
  </si>
  <si>
    <t>2019 р</t>
  </si>
  <si>
    <t>кількість лікарських відвідувань (у поліклінічних відділеннях лікарень) на одну штатну посаду лікаря</t>
  </si>
  <si>
    <t>кількість пролікованих хворих у стаціонарі</t>
  </si>
  <si>
    <t>Міська Програма оздоровлення та відпочинку дітей м. Полтава на 2019-2023 роки</t>
  </si>
  <si>
    <t>Міська Програма "Профілактика, діагностика та лікування гострого інсульту на 2020-2021 роки"</t>
  </si>
  <si>
    <t>Рішення позачергової двадцять дев'ятої сесії Полтавської міської ради сьомого скликання від 20.12.2019 "Про міський бюджет на 2020 рік" (зі змінами)</t>
  </si>
  <si>
    <t>Директор  Департамента охорони здоров'я та соціального розвитку Полтавської міської ради</t>
  </si>
  <si>
    <t>Вікторія ЛОЗА</t>
  </si>
  <si>
    <t xml:space="preserve">3.    0712010 </t>
  </si>
  <si>
    <t>2010</t>
  </si>
  <si>
    <t>Рішення тридцятої сесії Полтавської міської ради сьомого скликання від 28.02.2020 про затвердження міської програми "Профілактика, діагностика та лікування гострого інсульту на 2020-2021 роки".</t>
  </si>
  <si>
    <t>Полтавської міської ради</t>
  </si>
  <si>
    <t>Департамент охорони здоров'я та соціального розвитку Полтавської міської ради</t>
  </si>
  <si>
    <t>Рішення позачергової двадцять дев'ятої сесії Полтавської міської ради сьомого скликання від 20.12.2019 "Про затвердження програми розвитку та підтримки комунальних підприємств галузі охорони здоров'я м. Полтава на 2020 р." (зі змінами)</t>
  </si>
  <si>
    <t>"  27 " жовтня    2020 року   №  132</t>
  </si>
  <si>
    <r>
      <t xml:space="preserve">4. Обсяг бюджетних призначень/бюджетних асигнувань -  </t>
    </r>
    <r>
      <rPr>
        <b/>
        <sz val="12"/>
        <rFont val="Times New Roman"/>
        <family val="1"/>
      </rPr>
      <t xml:space="preserve"> 298 436 940 гривень</t>
    </r>
    <r>
      <rPr>
        <sz val="12"/>
        <rFont val="Times New Roman"/>
        <family val="1"/>
      </rPr>
      <t xml:space="preserve">, у тому числі загального фонду -  </t>
    </r>
    <r>
      <rPr>
        <b/>
        <sz val="12"/>
        <rFont val="Times New Roman"/>
        <family val="1"/>
      </rPr>
      <t>166 151 862 гривень</t>
    </r>
    <r>
      <rPr>
        <sz val="12"/>
        <rFont val="Times New Roman"/>
        <family val="1"/>
      </rPr>
      <t xml:space="preserve"> та спеціального фонду - </t>
    </r>
    <r>
      <rPr>
        <b/>
        <sz val="12"/>
        <rFont val="Times New Roman"/>
        <family val="1"/>
      </rPr>
      <t>132 285 078 гривень</t>
    </r>
    <r>
      <rPr>
        <sz val="12"/>
        <rFont val="Times New Roman"/>
        <family val="1"/>
      </rPr>
      <t>.</t>
    </r>
  </si>
  <si>
    <t>"_27_" __жовтня__ 2020 р.</t>
  </si>
  <si>
    <t>Рішення позачергової двадцять дев'ятої сесії Полтавської міської ради сьомого скликання від 20.12.2019 "Про затвердження Міської цільової програми "Сучасна медична діагностика" на 2020 рік" (зі змінами).</t>
  </si>
  <si>
    <t>Перший заступник начальника</t>
  </si>
  <si>
    <t>Тетяна КУСТОЛЯН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</si>
</sst>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"/>
    <numFmt numFmtId="213" formatCode="#,##0.00000"/>
    <numFmt numFmtId="214" formatCode="#,##0.0000"/>
    <numFmt numFmtId="215" formatCode="0.0000"/>
    <numFmt numFmtId="216" formatCode="0.000"/>
    <numFmt numFmtId="217" formatCode="0.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0"/>
    <numFmt numFmtId="223" formatCode="#,##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12" fontId="1" fillId="0" borderId="0" xfId="0" applyNumberFormat="1" applyFont="1" applyAlignment="1">
      <alignment horizontal="center"/>
    </xf>
    <xf numFmtId="21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1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wrapText="1"/>
    </xf>
    <xf numFmtId="212" fontId="1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1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12" fontId="1" fillId="0" borderId="0" xfId="0" applyNumberFormat="1" applyFont="1" applyAlignment="1">
      <alignment/>
    </xf>
    <xf numFmtId="212" fontId="1" fillId="0" borderId="0" xfId="0" applyNumberFormat="1" applyFont="1" applyBorder="1" applyAlignment="1">
      <alignment horizontal="left" wrapText="1"/>
    </xf>
    <xf numFmtId="212" fontId="1" fillId="0" borderId="0" xfId="0" applyNumberFormat="1" applyFont="1" applyBorder="1" applyAlignment="1">
      <alignment vertical="center" wrapText="1"/>
    </xf>
    <xf numFmtId="212" fontId="2" fillId="0" borderId="0" xfId="0" applyNumberFormat="1" applyFont="1" applyBorder="1" applyAlignment="1">
      <alignment wrapText="1"/>
    </xf>
    <xf numFmtId="212" fontId="1" fillId="0" borderId="0" xfId="0" applyNumberFormat="1" applyFont="1" applyBorder="1" applyAlignment="1">
      <alignment wrapText="1"/>
    </xf>
    <xf numFmtId="212" fontId="2" fillId="0" borderId="0" xfId="0" applyNumberFormat="1" applyFont="1" applyBorder="1" applyAlignment="1">
      <alignment horizontal="left" wrapText="1"/>
    </xf>
    <xf numFmtId="212" fontId="1" fillId="0" borderId="0" xfId="0" applyNumberFormat="1" applyFont="1" applyBorder="1" applyAlignment="1">
      <alignment horizontal="center" vertical="center" wrapText="1"/>
    </xf>
    <xf numFmtId="212" fontId="2" fillId="0" borderId="0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12" fontId="8" fillId="0" borderId="0" xfId="0" applyNumberFormat="1" applyFont="1" applyAlignment="1">
      <alignment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212" fontId="1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NumberFormat="1" applyFont="1" applyBorder="1" applyAlignment="1">
      <alignment wrapText="1"/>
    </xf>
    <xf numFmtId="3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9" fontId="1" fillId="0" borderId="11" xfId="56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21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7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2" fillId="0" borderId="13" xfId="52" applyFont="1" applyFill="1" applyBorder="1" applyAlignment="1">
      <alignment wrapText="1"/>
      <protection/>
    </xf>
    <xf numFmtId="0" fontId="13" fillId="0" borderId="17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11" fillId="0" borderId="11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13" fontId="2" fillId="0" borderId="13" xfId="0" applyNumberFormat="1" applyFont="1" applyFill="1" applyBorder="1" applyAlignment="1">
      <alignment horizontal="center" wrapText="1"/>
    </xf>
    <xf numFmtId="213" fontId="2" fillId="0" borderId="17" xfId="0" applyNumberFormat="1" applyFont="1" applyFill="1" applyBorder="1" applyAlignment="1">
      <alignment horizontal="center" wrapText="1"/>
    </xf>
    <xf numFmtId="213" fontId="2" fillId="0" borderId="14" xfId="0" applyNumberFormat="1" applyFont="1" applyFill="1" applyBorder="1" applyAlignment="1">
      <alignment horizontal="center" wrapText="1"/>
    </xf>
    <xf numFmtId="212" fontId="10" fillId="0" borderId="13" xfId="0" applyNumberFormat="1" applyFont="1" applyFill="1" applyBorder="1" applyAlignment="1">
      <alignment horizontal="left" wrapText="1"/>
    </xf>
    <xf numFmtId="212" fontId="10" fillId="0" borderId="17" xfId="0" applyNumberFormat="1" applyFont="1" applyFill="1" applyBorder="1" applyAlignment="1">
      <alignment horizontal="left" wrapText="1"/>
    </xf>
    <xf numFmtId="212" fontId="10" fillId="0" borderId="14" xfId="0" applyNumberFormat="1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11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/>
    </xf>
    <xf numFmtId="212" fontId="8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10" fillId="0" borderId="13" xfId="52" applyNumberFormat="1" applyFont="1" applyFill="1" applyBorder="1" applyAlignment="1">
      <alignment horizontal="left" vertical="center" wrapText="1"/>
      <protection/>
    </xf>
    <xf numFmtId="49" fontId="10" fillId="0" borderId="17" xfId="52" applyNumberFormat="1" applyFont="1" applyFill="1" applyBorder="1" applyAlignment="1">
      <alignment horizontal="left" vertical="center" wrapText="1"/>
      <protection/>
    </xf>
    <xf numFmtId="49" fontId="10" fillId="0" borderId="14" xfId="52" applyNumberFormat="1" applyFont="1" applyFill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49" fontId="10" fillId="0" borderId="13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0" fontId="1" fillId="0" borderId="11" xfId="52" applyFont="1" applyFill="1" applyBorder="1" applyAlignment="1">
      <alignment horizontal="center" wrapText="1"/>
      <protection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2" fillId="0" borderId="13" xfId="52" applyFont="1" applyFill="1" applyBorder="1" applyAlignment="1">
      <alignment horizontal="left" wrapTex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212" fontId="8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8"/>
  <sheetViews>
    <sheetView tabSelected="1" view="pageBreakPreview" zoomScaleSheetLayoutView="100" zoomScalePageLayoutView="0" workbookViewId="0" topLeftCell="A73">
      <selection activeCell="J95" sqref="J95"/>
    </sheetView>
  </sheetViews>
  <sheetFormatPr defaultColWidth="9.140625" defaultRowHeight="12.75" outlineLevelRow="1"/>
  <cols>
    <col min="1" max="1" width="9.140625" style="1" customWidth="1"/>
    <col min="2" max="2" width="13.57421875" style="1" customWidth="1"/>
    <col min="3" max="3" width="12.57421875" style="1" customWidth="1"/>
    <col min="4" max="4" width="17.28125" style="1" customWidth="1"/>
    <col min="5" max="5" width="22.00390625" style="1" customWidth="1"/>
    <col min="6" max="6" width="24.57421875" style="1" customWidth="1"/>
    <col min="7" max="7" width="15.421875" style="1" customWidth="1"/>
    <col min="8" max="8" width="17.00390625" style="1" customWidth="1"/>
    <col min="9" max="9" width="16.28125" style="1" customWidth="1"/>
    <col min="10" max="10" width="14.421875" style="4" customWidth="1"/>
    <col min="11" max="11" width="12.421875" style="4" customWidth="1"/>
    <col min="12" max="12" width="12.7109375" style="18" customWidth="1"/>
    <col min="13" max="13" width="8.57421875" style="4" customWidth="1"/>
    <col min="14" max="14" width="15.8515625" style="1" customWidth="1"/>
    <col min="15" max="16384" width="9.140625" style="1" customWidth="1"/>
  </cols>
  <sheetData>
    <row r="2" spans="8:13" ht="15.75">
      <c r="H2" s="147" t="s">
        <v>1</v>
      </c>
      <c r="I2" s="147"/>
      <c r="J2" s="147"/>
      <c r="K2" s="147"/>
      <c r="L2" s="147"/>
      <c r="M2" s="147"/>
    </row>
    <row r="3" spans="8:13" ht="15.75">
      <c r="H3" s="147" t="s">
        <v>20</v>
      </c>
      <c r="I3" s="147"/>
      <c r="J3" s="147"/>
      <c r="K3" s="147"/>
      <c r="L3" s="147"/>
      <c r="M3" s="147"/>
    </row>
    <row r="4" spans="7:13" ht="17.25" customHeight="1">
      <c r="G4" s="148" t="s">
        <v>36</v>
      </c>
      <c r="H4" s="148"/>
      <c r="I4" s="148"/>
      <c r="J4" s="148"/>
      <c r="K4" s="148"/>
      <c r="L4" s="148"/>
      <c r="M4" s="148"/>
    </row>
    <row r="5" spans="9:13" ht="18.75" customHeight="1">
      <c r="I5" s="23"/>
      <c r="J5" s="22"/>
      <c r="K5" s="22"/>
      <c r="L5" s="44"/>
      <c r="M5" s="34"/>
    </row>
    <row r="6" spans="8:13" ht="15.75">
      <c r="H6" s="149" t="s">
        <v>1</v>
      </c>
      <c r="I6" s="149"/>
      <c r="J6" s="149"/>
      <c r="K6" s="149"/>
      <c r="L6" s="149"/>
      <c r="M6" s="22"/>
    </row>
    <row r="7" spans="8:13" ht="15.75">
      <c r="H7" s="22" t="s">
        <v>103</v>
      </c>
      <c r="I7" s="22"/>
      <c r="J7" s="22"/>
      <c r="K7" s="22"/>
      <c r="L7" s="22"/>
      <c r="M7" s="22"/>
    </row>
    <row r="8" spans="8:13" ht="18.75">
      <c r="H8" s="103" t="s">
        <v>102</v>
      </c>
      <c r="I8" s="103"/>
      <c r="J8" s="103"/>
      <c r="K8" s="103"/>
      <c r="L8" s="22"/>
      <c r="M8" s="52"/>
    </row>
    <row r="9" spans="8:13" ht="18.75">
      <c r="H9" s="122" t="s">
        <v>118</v>
      </c>
      <c r="I9" s="122"/>
      <c r="J9" s="122"/>
      <c r="K9" s="122"/>
      <c r="L9" s="22"/>
      <c r="M9" s="52"/>
    </row>
    <row r="10" spans="8:13" ht="12.75" customHeight="1">
      <c r="H10" s="146" t="s">
        <v>24</v>
      </c>
      <c r="I10" s="146"/>
      <c r="J10" s="146"/>
      <c r="K10" s="146"/>
      <c r="L10" s="146"/>
      <c r="M10" s="146"/>
    </row>
    <row r="11" spans="7:13" ht="21.75" customHeight="1">
      <c r="G11" s="74"/>
      <c r="H11" s="71" t="s">
        <v>121</v>
      </c>
      <c r="I11" s="71"/>
      <c r="J11" s="71"/>
      <c r="K11" s="71"/>
      <c r="L11" s="71"/>
      <c r="M11" s="53"/>
    </row>
    <row r="12" spans="7:13" ht="15.75">
      <c r="G12" s="74"/>
      <c r="H12" s="74"/>
      <c r="I12" s="75"/>
      <c r="J12" s="3"/>
      <c r="K12" s="3"/>
      <c r="L12" s="45"/>
      <c r="M12" s="22"/>
    </row>
    <row r="13" spans="9:13" ht="10.5" customHeight="1">
      <c r="I13" s="2"/>
      <c r="J13" s="3"/>
      <c r="K13" s="3"/>
      <c r="L13" s="45"/>
      <c r="M13" s="3"/>
    </row>
    <row r="14" spans="9:13" ht="15.75">
      <c r="I14" s="2"/>
      <c r="J14" s="3"/>
      <c r="K14" s="3"/>
      <c r="L14" s="45"/>
      <c r="M14" s="3"/>
    </row>
    <row r="15" spans="4:9" ht="24" customHeight="1">
      <c r="D15" s="150" t="s">
        <v>52</v>
      </c>
      <c r="E15" s="150"/>
      <c r="F15" s="150"/>
      <c r="G15" s="150"/>
      <c r="H15" s="150"/>
      <c r="I15" s="150"/>
    </row>
    <row r="16" spans="4:11" ht="20.25">
      <c r="D16" s="150" t="s">
        <v>53</v>
      </c>
      <c r="E16" s="150"/>
      <c r="F16" s="150"/>
      <c r="G16" s="150"/>
      <c r="H16" s="150"/>
      <c r="I16" s="150"/>
      <c r="J16" s="85"/>
      <c r="K16" s="85"/>
    </row>
    <row r="17" spans="10:11" ht="15.75">
      <c r="J17" s="85"/>
      <c r="K17" s="85"/>
    </row>
    <row r="18" spans="2:13" ht="24.75" customHeight="1">
      <c r="B18" s="170" t="s">
        <v>56</v>
      </c>
      <c r="C18" s="170"/>
      <c r="D18" s="210" t="s">
        <v>119</v>
      </c>
      <c r="E18" s="210"/>
      <c r="F18" s="210"/>
      <c r="G18" s="210"/>
      <c r="H18" s="210"/>
      <c r="I18" s="5"/>
      <c r="J18" s="164">
        <v>43434187</v>
      </c>
      <c r="K18" s="164"/>
      <c r="L18" s="46"/>
      <c r="M18" s="6"/>
    </row>
    <row r="19" spans="2:11" ht="15.75">
      <c r="B19" s="214" t="s">
        <v>57</v>
      </c>
      <c r="C19" s="214"/>
      <c r="D19" s="169" t="s">
        <v>24</v>
      </c>
      <c r="E19" s="169"/>
      <c r="F19" s="169"/>
      <c r="G19" s="169"/>
      <c r="H19" s="169"/>
      <c r="I19" s="79"/>
      <c r="J19" s="213" t="s">
        <v>43</v>
      </c>
      <c r="K19" s="213"/>
    </row>
    <row r="20" spans="2:11" ht="15.75">
      <c r="B20" s="78"/>
      <c r="C20" s="79"/>
      <c r="D20" s="81"/>
      <c r="E20" s="81"/>
      <c r="F20" s="81"/>
      <c r="G20" s="81"/>
      <c r="H20" s="81"/>
      <c r="I20" s="79"/>
      <c r="J20" s="86"/>
      <c r="K20" s="86"/>
    </row>
    <row r="21" spans="2:11" ht="15.75">
      <c r="B21" s="78"/>
      <c r="C21" s="79"/>
      <c r="D21" s="79"/>
      <c r="E21" s="79"/>
      <c r="F21" s="79"/>
      <c r="G21" s="79"/>
      <c r="H21" s="79"/>
      <c r="I21" s="79"/>
      <c r="J21" s="86"/>
      <c r="K21" s="86"/>
    </row>
    <row r="22" spans="2:13" ht="18.75" customHeight="1">
      <c r="B22" s="170" t="s">
        <v>58</v>
      </c>
      <c r="C22" s="170"/>
      <c r="D22" s="210" t="s">
        <v>119</v>
      </c>
      <c r="E22" s="210"/>
      <c r="F22" s="210"/>
      <c r="G22" s="210"/>
      <c r="H22" s="210"/>
      <c r="I22" s="5"/>
      <c r="J22" s="164">
        <v>43434187</v>
      </c>
      <c r="K22" s="164"/>
      <c r="L22" s="46"/>
      <c r="M22" s="6"/>
    </row>
    <row r="23" spans="2:11" ht="15.75">
      <c r="B23" s="214" t="s">
        <v>57</v>
      </c>
      <c r="C23" s="214"/>
      <c r="D23" s="169" t="s">
        <v>25</v>
      </c>
      <c r="E23" s="169"/>
      <c r="F23" s="169"/>
      <c r="G23" s="169"/>
      <c r="H23" s="169"/>
      <c r="J23" s="165" t="s">
        <v>43</v>
      </c>
      <c r="K23" s="165"/>
    </row>
    <row r="24" spans="2:8" ht="15.75">
      <c r="B24" s="78"/>
      <c r="D24" s="16"/>
      <c r="E24" s="16"/>
      <c r="F24" s="16"/>
      <c r="G24" s="16"/>
      <c r="H24" s="16"/>
    </row>
    <row r="25" ht="15.75">
      <c r="B25" s="78"/>
    </row>
    <row r="26" spans="2:13" ht="32.25" customHeight="1">
      <c r="B26" s="76" t="s">
        <v>115</v>
      </c>
      <c r="C26" s="76"/>
      <c r="D26" s="77" t="s">
        <v>116</v>
      </c>
      <c r="E26" s="77" t="s">
        <v>59</v>
      </c>
      <c r="F26" s="215" t="s">
        <v>104</v>
      </c>
      <c r="G26" s="215"/>
      <c r="H26" s="215"/>
      <c r="I26" s="215"/>
      <c r="J26" s="215"/>
      <c r="K26" s="115">
        <v>16201100000</v>
      </c>
      <c r="L26" s="115"/>
      <c r="M26" s="76"/>
    </row>
    <row r="27" spans="2:12" ht="14.25" customHeight="1">
      <c r="B27" s="78" t="s">
        <v>42</v>
      </c>
      <c r="C27" s="79"/>
      <c r="D27" s="80" t="s">
        <v>44</v>
      </c>
      <c r="E27" s="80" t="s">
        <v>47</v>
      </c>
      <c r="F27" s="169" t="s">
        <v>50</v>
      </c>
      <c r="G27" s="169"/>
      <c r="H27" s="169"/>
      <c r="I27" s="169"/>
      <c r="J27" s="169"/>
      <c r="K27" s="165" t="s">
        <v>49</v>
      </c>
      <c r="L27" s="165"/>
    </row>
    <row r="28" spans="2:11" ht="13.5" customHeight="1">
      <c r="B28" s="78" t="s">
        <v>37</v>
      </c>
      <c r="C28" s="79"/>
      <c r="D28" s="81" t="s">
        <v>45</v>
      </c>
      <c r="E28" s="81" t="s">
        <v>48</v>
      </c>
      <c r="F28" s="216" t="s">
        <v>51</v>
      </c>
      <c r="G28" s="216"/>
      <c r="H28" s="216"/>
      <c r="I28" s="216"/>
      <c r="J28" s="216"/>
      <c r="K28" s="82"/>
    </row>
    <row r="29" spans="2:11" ht="15.75">
      <c r="B29" s="78" t="s">
        <v>38</v>
      </c>
      <c r="C29" s="79"/>
      <c r="D29" s="81" t="s">
        <v>37</v>
      </c>
      <c r="E29" s="81" t="s">
        <v>37</v>
      </c>
      <c r="F29" s="81"/>
      <c r="G29" s="81"/>
      <c r="H29" s="81"/>
      <c r="I29" s="79"/>
      <c r="J29" s="82"/>
      <c r="K29" s="82"/>
    </row>
    <row r="30" spans="2:11" ht="15.75">
      <c r="B30" s="78" t="s">
        <v>39</v>
      </c>
      <c r="C30" s="79"/>
      <c r="D30" s="81" t="s">
        <v>38</v>
      </c>
      <c r="E30" s="81" t="s">
        <v>38</v>
      </c>
      <c r="F30" s="81"/>
      <c r="G30" s="81"/>
      <c r="H30" s="81"/>
      <c r="I30" s="79"/>
      <c r="J30" s="82"/>
      <c r="K30" s="82"/>
    </row>
    <row r="31" spans="2:11" ht="15.75">
      <c r="B31" s="78" t="s">
        <v>40</v>
      </c>
      <c r="C31" s="79"/>
      <c r="D31" s="81" t="s">
        <v>39</v>
      </c>
      <c r="E31" s="81" t="s">
        <v>39</v>
      </c>
      <c r="F31" s="81"/>
      <c r="G31" s="81"/>
      <c r="H31" s="81"/>
      <c r="I31" s="79"/>
      <c r="J31" s="82"/>
      <c r="K31" s="82"/>
    </row>
    <row r="32" spans="2:11" ht="15.75">
      <c r="B32" s="78" t="s">
        <v>41</v>
      </c>
      <c r="C32" s="79"/>
      <c r="D32" s="81" t="s">
        <v>46</v>
      </c>
      <c r="E32" s="81" t="s">
        <v>41</v>
      </c>
      <c r="F32" s="81"/>
      <c r="G32" s="81"/>
      <c r="H32" s="81"/>
      <c r="I32" s="79"/>
      <c r="J32" s="82"/>
      <c r="K32" s="82"/>
    </row>
    <row r="33" spans="2:11" ht="15.75">
      <c r="B33" s="79"/>
      <c r="C33" s="79"/>
      <c r="D33" s="81" t="s">
        <v>41</v>
      </c>
      <c r="E33" s="81"/>
      <c r="F33" s="81"/>
      <c r="G33" s="81"/>
      <c r="H33" s="81"/>
      <c r="I33" s="79"/>
      <c r="J33" s="82"/>
      <c r="K33" s="82"/>
    </row>
    <row r="34" spans="2:14" ht="21" customHeight="1">
      <c r="B34" s="171" t="s">
        <v>122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</row>
    <row r="35" spans="2:3" ht="20.25" customHeight="1">
      <c r="B35" s="24" t="s">
        <v>16</v>
      </c>
      <c r="C35" s="22"/>
    </row>
    <row r="36" spans="2:14" ht="24" customHeight="1">
      <c r="B36" s="168" t="s">
        <v>105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2:14" ht="19.5" customHeight="1">
      <c r="B37" s="168" t="s">
        <v>60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</row>
    <row r="38" spans="2:14" ht="18" customHeight="1">
      <c r="B38" s="168" t="s">
        <v>61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</row>
    <row r="39" spans="1:14" ht="20.25" customHeight="1">
      <c r="A39" s="8"/>
      <c r="B39" s="166" t="s">
        <v>62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</row>
    <row r="40" spans="1:14" ht="26.25" customHeight="1">
      <c r="A40" s="8"/>
      <c r="B40" s="166" t="s">
        <v>112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</row>
    <row r="41" spans="1:14" ht="36.75" customHeight="1">
      <c r="A41" s="8"/>
      <c r="B41" s="166" t="s">
        <v>120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</row>
    <row r="42" spans="1:14" ht="22.5" customHeight="1">
      <c r="A42" s="8"/>
      <c r="B42" s="166" t="s">
        <v>124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</row>
    <row r="43" spans="1:14" ht="23.25" customHeight="1">
      <c r="A43" s="8"/>
      <c r="B43" s="166" t="s">
        <v>117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</row>
    <row r="44" spans="1:14" ht="23.25" customHeight="1">
      <c r="A44" s="8"/>
      <c r="B44" s="166" t="s">
        <v>63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13"/>
    </row>
    <row r="45" spans="1:14" ht="9.75" customHeight="1">
      <c r="A45" s="8"/>
      <c r="N45" s="106"/>
    </row>
    <row r="46" ht="1.5" customHeight="1"/>
    <row r="47" ht="21" customHeight="1">
      <c r="B47" s="7" t="s">
        <v>26</v>
      </c>
    </row>
    <row r="48" ht="18" customHeight="1">
      <c r="N48" s="61"/>
    </row>
    <row r="49" spans="3:14" ht="18" customHeight="1">
      <c r="C49" s="54" t="s">
        <v>2</v>
      </c>
      <c r="D49" s="211" t="s">
        <v>27</v>
      </c>
      <c r="E49" s="211"/>
      <c r="F49" s="211"/>
      <c r="G49" s="211"/>
      <c r="H49" s="211"/>
      <c r="I49" s="211"/>
      <c r="J49" s="211"/>
      <c r="K49" s="211"/>
      <c r="N49" s="61"/>
    </row>
    <row r="50" spans="3:14" ht="30" customHeight="1">
      <c r="C50" s="70" t="s">
        <v>5</v>
      </c>
      <c r="D50" s="151" t="s">
        <v>64</v>
      </c>
      <c r="E50" s="151"/>
      <c r="F50" s="151"/>
      <c r="G50" s="151"/>
      <c r="H50" s="151"/>
      <c r="I50" s="151"/>
      <c r="J50" s="151"/>
      <c r="K50" s="151"/>
      <c r="N50" s="61"/>
    </row>
    <row r="51" spans="3:14" ht="18" customHeight="1">
      <c r="C51" s="69"/>
      <c r="D51" s="217"/>
      <c r="E51" s="218"/>
      <c r="F51" s="218"/>
      <c r="G51" s="218"/>
      <c r="H51" s="218"/>
      <c r="I51" s="218"/>
      <c r="J51" s="218"/>
      <c r="K51" s="219"/>
      <c r="N51" s="61"/>
    </row>
    <row r="52" spans="2:14" ht="26.25" customHeight="1">
      <c r="B52" s="24" t="s">
        <v>28</v>
      </c>
      <c r="C52" s="24"/>
      <c r="N52" s="61"/>
    </row>
    <row r="53" spans="2:14" ht="28.5" customHeight="1">
      <c r="B53" s="212" t="s">
        <v>65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3"/>
      <c r="N53" s="12"/>
    </row>
    <row r="54" spans="2:14" ht="24.75" customHeight="1">
      <c r="B54" s="172" t="s">
        <v>29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3:14" ht="13.5" customHeight="1">
      <c r="C55" s="9"/>
      <c r="D55" s="9"/>
      <c r="E55" s="9"/>
      <c r="F55" s="9"/>
      <c r="G55" s="9"/>
      <c r="H55" s="9"/>
      <c r="I55" s="9"/>
      <c r="J55" s="10"/>
      <c r="K55" s="10"/>
      <c r="L55" s="47"/>
      <c r="M55" s="35"/>
      <c r="N55" s="25"/>
    </row>
    <row r="56" spans="1:17" ht="24" customHeight="1">
      <c r="A56" s="56"/>
      <c r="B56" s="67"/>
      <c r="C56" s="54" t="s">
        <v>2</v>
      </c>
      <c r="D56" s="211" t="s">
        <v>21</v>
      </c>
      <c r="E56" s="211"/>
      <c r="F56" s="211"/>
      <c r="G56" s="211"/>
      <c r="H56" s="211"/>
      <c r="I56" s="211"/>
      <c r="J56" s="211"/>
      <c r="K56" s="211"/>
      <c r="L56" s="48"/>
      <c r="M56" s="36"/>
      <c r="N56" s="29"/>
      <c r="O56" s="12"/>
      <c r="P56" s="12"/>
      <c r="Q56" s="12"/>
    </row>
    <row r="57" spans="1:17" s="7" customFormat="1" ht="30.75" customHeight="1">
      <c r="A57" s="57"/>
      <c r="B57" s="68"/>
      <c r="C57" s="70" t="s">
        <v>5</v>
      </c>
      <c r="D57" s="151" t="s">
        <v>66</v>
      </c>
      <c r="E57" s="151"/>
      <c r="F57" s="151"/>
      <c r="G57" s="151"/>
      <c r="H57" s="151"/>
      <c r="I57" s="151"/>
      <c r="J57" s="151"/>
      <c r="K57" s="151"/>
      <c r="L57" s="49"/>
      <c r="M57" s="37"/>
      <c r="N57" s="26"/>
      <c r="O57" s="13"/>
      <c r="P57" s="13"/>
      <c r="Q57" s="13"/>
    </row>
    <row r="58" spans="1:17" ht="23.25" customHeight="1" outlineLevel="1">
      <c r="A58" s="58"/>
      <c r="B58" s="68"/>
      <c r="C58" s="70" t="s">
        <v>6</v>
      </c>
      <c r="D58" s="151" t="s">
        <v>67</v>
      </c>
      <c r="E58" s="151"/>
      <c r="F58" s="151"/>
      <c r="G58" s="151"/>
      <c r="H58" s="151"/>
      <c r="I58" s="151"/>
      <c r="J58" s="151"/>
      <c r="K58" s="151"/>
      <c r="L58" s="47"/>
      <c r="M58" s="38"/>
      <c r="N58" s="12"/>
      <c r="O58" s="12"/>
      <c r="P58" s="12"/>
      <c r="Q58" s="12"/>
    </row>
    <row r="59" spans="2:14" ht="31.5" customHeight="1">
      <c r="B59" s="163" t="s">
        <v>30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</row>
    <row r="60" spans="2:14" ht="13.5" customHeight="1">
      <c r="B60" s="25" t="s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50"/>
      <c r="M60" s="39"/>
      <c r="N60" s="20"/>
    </row>
    <row r="61" spans="1:11" ht="38.25" customHeight="1">
      <c r="A61" s="59"/>
      <c r="B61" s="29"/>
      <c r="C61" s="27" t="s">
        <v>2</v>
      </c>
      <c r="D61" s="167" t="s">
        <v>22</v>
      </c>
      <c r="E61" s="152"/>
      <c r="F61" s="152"/>
      <c r="G61" s="152"/>
      <c r="H61" s="27" t="s">
        <v>3</v>
      </c>
      <c r="I61" s="27" t="s">
        <v>4</v>
      </c>
      <c r="J61" s="167" t="s">
        <v>7</v>
      </c>
      <c r="K61" s="153"/>
    </row>
    <row r="62" spans="1:11" ht="19.5" customHeight="1">
      <c r="A62" s="16"/>
      <c r="B62" s="62"/>
      <c r="C62" s="27">
        <v>1</v>
      </c>
      <c r="D62" s="136">
        <v>2</v>
      </c>
      <c r="E62" s="220"/>
      <c r="F62" s="220"/>
      <c r="G62" s="220"/>
      <c r="H62" s="11">
        <v>3</v>
      </c>
      <c r="I62" s="27">
        <v>4</v>
      </c>
      <c r="J62" s="167">
        <v>5</v>
      </c>
      <c r="K62" s="153"/>
    </row>
    <row r="63" spans="1:11" ht="42" customHeight="1">
      <c r="A63" s="16"/>
      <c r="B63" s="63"/>
      <c r="C63" s="72" t="s">
        <v>5</v>
      </c>
      <c r="D63" s="157" t="s">
        <v>68</v>
      </c>
      <c r="E63" s="158"/>
      <c r="F63" s="158"/>
      <c r="G63" s="159"/>
      <c r="H63" s="83">
        <f>160972015+525000+275700+343000+8276200+1839750+1505600-3092987-6866378-15000+2388962</f>
        <v>166151862</v>
      </c>
      <c r="I63" s="96">
        <v>0</v>
      </c>
      <c r="J63" s="160">
        <f>H63+I63</f>
        <v>166151862</v>
      </c>
      <c r="K63" s="161"/>
    </row>
    <row r="64" spans="1:13" s="7" customFormat="1" ht="39" customHeight="1" outlineLevel="1">
      <c r="A64" s="60"/>
      <c r="B64" s="64"/>
      <c r="C64" s="73" t="s">
        <v>6</v>
      </c>
      <c r="D64" s="157" t="s">
        <v>106</v>
      </c>
      <c r="E64" s="158"/>
      <c r="F64" s="158"/>
      <c r="G64" s="159"/>
      <c r="H64" s="96">
        <v>0</v>
      </c>
      <c r="I64" s="96">
        <f>104956005+210000+17475000+7640000+6035000+107000-9568783-1614538+875000+5864000-83606+390000</f>
        <v>132285078</v>
      </c>
      <c r="J64" s="160">
        <f>H64+I64</f>
        <v>132285078</v>
      </c>
      <c r="K64" s="161"/>
      <c r="L64" s="31"/>
      <c r="M64" s="15"/>
    </row>
    <row r="65" spans="1:14" ht="19.5" customHeight="1">
      <c r="A65" s="61"/>
      <c r="B65" s="63"/>
      <c r="C65" s="154" t="s">
        <v>7</v>
      </c>
      <c r="D65" s="155"/>
      <c r="E65" s="155"/>
      <c r="F65" s="155"/>
      <c r="G65" s="156"/>
      <c r="H65" s="84">
        <f>SUM(H63:H64)</f>
        <v>166151862</v>
      </c>
      <c r="I65" s="84">
        <f>SUM(I63:I64)</f>
        <v>132285078</v>
      </c>
      <c r="J65" s="221">
        <f>H65+I65</f>
        <v>298436940</v>
      </c>
      <c r="K65" s="222"/>
      <c r="N65" s="18"/>
    </row>
    <row r="66" spans="1:14" ht="15.75">
      <c r="A66" s="16"/>
      <c r="B66" s="16"/>
      <c r="C66" s="16"/>
      <c r="D66" s="17"/>
      <c r="E66" s="16"/>
      <c r="F66" s="16"/>
      <c r="G66" s="17"/>
      <c r="H66" s="16"/>
      <c r="I66" s="16"/>
      <c r="J66" s="17"/>
      <c r="K66" s="17"/>
      <c r="L66" s="28"/>
      <c r="M66" s="17"/>
      <c r="N66" s="18"/>
    </row>
    <row r="67" spans="1:14" ht="15.75" customHeight="1">
      <c r="A67" s="16"/>
      <c r="B67" s="163" t="s">
        <v>32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8"/>
    </row>
    <row r="68" spans="1:14" ht="15.75" customHeight="1">
      <c r="A68" s="16"/>
      <c r="B68" s="25" t="s">
        <v>31</v>
      </c>
      <c r="C68" s="20"/>
      <c r="D68" s="20"/>
      <c r="E68" s="20"/>
      <c r="F68" s="20"/>
      <c r="G68" s="20"/>
      <c r="H68" s="20"/>
      <c r="I68" s="20"/>
      <c r="J68" s="20"/>
      <c r="K68" s="20"/>
      <c r="L68" s="50"/>
      <c r="M68" s="39"/>
      <c r="N68" s="18"/>
    </row>
    <row r="69" spans="1:14" ht="31.5" customHeight="1">
      <c r="A69" s="29"/>
      <c r="B69" s="29"/>
      <c r="C69" s="27" t="s">
        <v>2</v>
      </c>
      <c r="D69" s="152" t="s">
        <v>23</v>
      </c>
      <c r="E69" s="152"/>
      <c r="F69" s="152"/>
      <c r="G69" s="153"/>
      <c r="H69" s="27" t="s">
        <v>3</v>
      </c>
      <c r="I69" s="27" t="s">
        <v>4</v>
      </c>
      <c r="J69" s="167" t="s">
        <v>7</v>
      </c>
      <c r="K69" s="153"/>
      <c r="L69" s="32"/>
      <c r="M69" s="40"/>
      <c r="N69" s="32"/>
    </row>
    <row r="70" spans="1:14" ht="15.75">
      <c r="A70" s="12"/>
      <c r="B70" s="12"/>
      <c r="C70" s="11">
        <v>1</v>
      </c>
      <c r="D70" s="220">
        <v>2</v>
      </c>
      <c r="E70" s="220"/>
      <c r="F70" s="220"/>
      <c r="G70" s="137"/>
      <c r="H70" s="19">
        <v>3</v>
      </c>
      <c r="I70" s="14">
        <v>4</v>
      </c>
      <c r="J70" s="134">
        <v>5</v>
      </c>
      <c r="K70" s="135"/>
      <c r="L70" s="28"/>
      <c r="M70" s="17"/>
      <c r="N70" s="28"/>
    </row>
    <row r="71" spans="1:14" ht="34.5" customHeight="1">
      <c r="A71" s="12"/>
      <c r="B71" s="12"/>
      <c r="C71" s="11">
        <v>1</v>
      </c>
      <c r="D71" s="143" t="s">
        <v>69</v>
      </c>
      <c r="E71" s="144"/>
      <c r="F71" s="144"/>
      <c r="G71" s="145"/>
      <c r="H71" s="97">
        <f>6840000-573600</f>
        <v>6266400</v>
      </c>
      <c r="I71" s="97">
        <v>0</v>
      </c>
      <c r="J71" s="120">
        <f>H71+I71</f>
        <v>6266400</v>
      </c>
      <c r="K71" s="121"/>
      <c r="L71" s="28"/>
      <c r="M71" s="17"/>
      <c r="N71" s="28"/>
    </row>
    <row r="72" spans="1:14" ht="32.25" customHeight="1">
      <c r="A72" s="12"/>
      <c r="B72" s="12"/>
      <c r="C72" s="11">
        <v>2</v>
      </c>
      <c r="D72" s="143" t="s">
        <v>70</v>
      </c>
      <c r="E72" s="144"/>
      <c r="F72" s="144"/>
      <c r="G72" s="145"/>
      <c r="H72" s="98">
        <f>154132015+275700+8276200+1839750+308600-1895987-6866378-15000+2962562</f>
        <v>159017462</v>
      </c>
      <c r="I72" s="97">
        <f>104956005+17475000+7640000+6035000+107000-9568783-1614538+875000+5864000-83606+390000</f>
        <v>132075078</v>
      </c>
      <c r="J72" s="120">
        <f>H72+I72</f>
        <v>291092540</v>
      </c>
      <c r="K72" s="121"/>
      <c r="L72" s="28"/>
      <c r="M72" s="17"/>
      <c r="N72" s="28"/>
    </row>
    <row r="73" spans="1:14" ht="32.25" customHeight="1">
      <c r="A73" s="12"/>
      <c r="B73" s="12"/>
      <c r="C73" s="11">
        <v>3</v>
      </c>
      <c r="D73" s="229" t="s">
        <v>110</v>
      </c>
      <c r="E73" s="229"/>
      <c r="F73" s="229"/>
      <c r="G73" s="230"/>
      <c r="H73" s="98">
        <v>343000</v>
      </c>
      <c r="I73" s="97">
        <v>210000</v>
      </c>
      <c r="J73" s="120">
        <f>H73+I73</f>
        <v>553000</v>
      </c>
      <c r="K73" s="121"/>
      <c r="L73" s="28"/>
      <c r="M73" s="17"/>
      <c r="N73" s="28"/>
    </row>
    <row r="74" spans="1:14" ht="32.25" customHeight="1">
      <c r="A74" s="12"/>
      <c r="B74" s="12"/>
      <c r="C74" s="112">
        <v>4</v>
      </c>
      <c r="D74" s="143" t="s">
        <v>111</v>
      </c>
      <c r="E74" s="144"/>
      <c r="F74" s="144"/>
      <c r="G74" s="145"/>
      <c r="H74" s="98">
        <v>525000</v>
      </c>
      <c r="I74" s="97">
        <v>0</v>
      </c>
      <c r="J74" s="120">
        <f>H74+I74</f>
        <v>525000</v>
      </c>
      <c r="K74" s="121"/>
      <c r="L74" s="28"/>
      <c r="M74" s="17"/>
      <c r="N74" s="28"/>
    </row>
    <row r="75" spans="1:14" ht="32.25" customHeight="1" hidden="1">
      <c r="A75" s="12"/>
      <c r="B75" s="12"/>
      <c r="C75" s="112"/>
      <c r="D75" s="143"/>
      <c r="E75" s="144"/>
      <c r="F75" s="144"/>
      <c r="G75" s="145"/>
      <c r="H75" s="98">
        <f>1197000-1197000</f>
        <v>0</v>
      </c>
      <c r="I75" s="97">
        <v>0</v>
      </c>
      <c r="J75" s="120">
        <f>H75+I75</f>
        <v>0</v>
      </c>
      <c r="K75" s="121"/>
      <c r="L75" s="28"/>
      <c r="M75" s="17"/>
      <c r="N75" s="28"/>
    </row>
    <row r="76" spans="1:14" s="21" customFormat="1" ht="19.5" customHeight="1">
      <c r="A76" s="13"/>
      <c r="B76" s="13"/>
      <c r="C76" s="176" t="s">
        <v>7</v>
      </c>
      <c r="D76" s="225"/>
      <c r="E76" s="225"/>
      <c r="F76" s="225"/>
      <c r="G76" s="177"/>
      <c r="H76" s="99">
        <f>H71+H72+H73+H74+H75</f>
        <v>166151862</v>
      </c>
      <c r="I76" s="99">
        <f>I71+I72+I73+I74</f>
        <v>132285078</v>
      </c>
      <c r="J76" s="141">
        <f>J71+J72+J73+J74+J75</f>
        <v>298436940</v>
      </c>
      <c r="K76" s="142"/>
      <c r="L76" s="33"/>
      <c r="M76" s="41"/>
      <c r="N76" s="33"/>
    </row>
    <row r="77" ht="15.75">
      <c r="N77" s="18"/>
    </row>
    <row r="78" spans="2:14" ht="19.5" customHeight="1">
      <c r="B78" s="24" t="s">
        <v>33</v>
      </c>
      <c r="C78" s="24"/>
      <c r="N78" s="18"/>
    </row>
    <row r="79" ht="10.5" customHeight="1">
      <c r="N79" s="18"/>
    </row>
    <row r="80" spans="1:14" ht="15.75" customHeight="1">
      <c r="A80" s="187"/>
      <c r="B80" s="173" t="s">
        <v>8</v>
      </c>
      <c r="C80" s="162" t="s">
        <v>35</v>
      </c>
      <c r="D80" s="162"/>
      <c r="E80" s="162"/>
      <c r="F80" s="140" t="s">
        <v>9</v>
      </c>
      <c r="G80" s="140"/>
      <c r="H80" s="140" t="s">
        <v>10</v>
      </c>
      <c r="I80" s="140"/>
      <c r="J80" s="118" t="s">
        <v>3</v>
      </c>
      <c r="K80" s="118" t="s">
        <v>4</v>
      </c>
      <c r="L80" s="116" t="s">
        <v>7</v>
      </c>
      <c r="N80" s="18"/>
    </row>
    <row r="81" spans="1:14" ht="15.75">
      <c r="A81" s="187"/>
      <c r="B81" s="173"/>
      <c r="C81" s="162"/>
      <c r="D81" s="162"/>
      <c r="E81" s="162"/>
      <c r="F81" s="140"/>
      <c r="G81" s="140"/>
      <c r="H81" s="140"/>
      <c r="I81" s="140"/>
      <c r="J81" s="119"/>
      <c r="K81" s="119"/>
      <c r="L81" s="117"/>
      <c r="N81" s="18"/>
    </row>
    <row r="82" spans="1:14" ht="15.75">
      <c r="A82" s="66"/>
      <c r="B82" s="11">
        <v>1</v>
      </c>
      <c r="C82" s="191">
        <v>2</v>
      </c>
      <c r="D82" s="191"/>
      <c r="E82" s="191"/>
      <c r="F82" s="175">
        <v>3</v>
      </c>
      <c r="G82" s="175"/>
      <c r="H82" s="175">
        <v>4</v>
      </c>
      <c r="I82" s="175"/>
      <c r="J82" s="14">
        <v>5</v>
      </c>
      <c r="K82" s="14">
        <v>6</v>
      </c>
      <c r="L82" s="19">
        <v>7</v>
      </c>
      <c r="N82" s="18"/>
    </row>
    <row r="83" spans="1:14" ht="18.75" customHeight="1">
      <c r="A83" s="59"/>
      <c r="B83" s="30"/>
      <c r="C83" s="129" t="s">
        <v>71</v>
      </c>
      <c r="D83" s="130"/>
      <c r="E83" s="131"/>
      <c r="F83" s="176"/>
      <c r="G83" s="177"/>
      <c r="H83" s="132"/>
      <c r="I83" s="133"/>
      <c r="J83" s="65"/>
      <c r="K83" s="65"/>
      <c r="L83" s="51"/>
      <c r="N83" s="18"/>
    </row>
    <row r="84" spans="1:14" ht="21.75" customHeight="1">
      <c r="A84" s="59"/>
      <c r="B84" s="100">
        <v>1</v>
      </c>
      <c r="C84" s="195" t="s">
        <v>11</v>
      </c>
      <c r="D84" s="196"/>
      <c r="E84" s="197"/>
      <c r="F84" s="132"/>
      <c r="G84" s="133"/>
      <c r="H84" s="134"/>
      <c r="I84" s="135"/>
      <c r="J84" s="90"/>
      <c r="K84" s="90"/>
      <c r="L84" s="91"/>
      <c r="N84" s="18"/>
    </row>
    <row r="85" spans="1:14" ht="30.75" customHeight="1">
      <c r="A85" s="59"/>
      <c r="B85" s="30" t="s">
        <v>72</v>
      </c>
      <c r="C85" s="178" t="s">
        <v>75</v>
      </c>
      <c r="D85" s="179"/>
      <c r="E85" s="180"/>
      <c r="F85" s="136" t="s">
        <v>17</v>
      </c>
      <c r="G85" s="137"/>
      <c r="H85" s="138" t="s">
        <v>78</v>
      </c>
      <c r="I85" s="139"/>
      <c r="J85" s="55">
        <v>5</v>
      </c>
      <c r="K85" s="55">
        <v>0</v>
      </c>
      <c r="L85" s="92">
        <v>5</v>
      </c>
      <c r="N85" s="18"/>
    </row>
    <row r="86" spans="1:14" ht="21.75" customHeight="1">
      <c r="A86" s="59"/>
      <c r="B86" s="30" t="s">
        <v>73</v>
      </c>
      <c r="C86" s="178" t="s">
        <v>76</v>
      </c>
      <c r="D86" s="179"/>
      <c r="E86" s="180"/>
      <c r="F86" s="136" t="s">
        <v>17</v>
      </c>
      <c r="G86" s="137"/>
      <c r="H86" s="204" t="s">
        <v>54</v>
      </c>
      <c r="I86" s="205"/>
      <c r="J86" s="55">
        <v>964.75</v>
      </c>
      <c r="K86" s="55">
        <v>0</v>
      </c>
      <c r="L86" s="93">
        <f>J86+K86</f>
        <v>964.75</v>
      </c>
      <c r="N86" s="18"/>
    </row>
    <row r="87" spans="1:14" ht="22.5" customHeight="1">
      <c r="A87" s="59"/>
      <c r="B87" s="30" t="s">
        <v>74</v>
      </c>
      <c r="C87" s="188" t="s">
        <v>77</v>
      </c>
      <c r="D87" s="189"/>
      <c r="E87" s="190"/>
      <c r="F87" s="136" t="s">
        <v>17</v>
      </c>
      <c r="G87" s="137"/>
      <c r="H87" s="204" t="s">
        <v>54</v>
      </c>
      <c r="I87" s="205"/>
      <c r="J87" s="93">
        <v>260.5</v>
      </c>
      <c r="K87" s="93">
        <v>0</v>
      </c>
      <c r="L87" s="93">
        <f>J87</f>
        <v>260.5</v>
      </c>
      <c r="N87" s="18"/>
    </row>
    <row r="88" spans="1:14" ht="19.5" customHeight="1">
      <c r="A88" s="59"/>
      <c r="B88" s="100">
        <v>2</v>
      </c>
      <c r="C88" s="209" t="s">
        <v>12</v>
      </c>
      <c r="D88" s="196"/>
      <c r="E88" s="197"/>
      <c r="F88" s="136"/>
      <c r="G88" s="137"/>
      <c r="H88" s="199"/>
      <c r="I88" s="200"/>
      <c r="J88" s="55"/>
      <c r="K88" s="55"/>
      <c r="L88" s="93"/>
      <c r="N88" s="18"/>
    </row>
    <row r="89" spans="1:14" ht="46.5" customHeight="1">
      <c r="A89" s="59"/>
      <c r="B89" s="30" t="s">
        <v>79</v>
      </c>
      <c r="C89" s="184" t="s">
        <v>83</v>
      </c>
      <c r="D89" s="185"/>
      <c r="E89" s="186"/>
      <c r="F89" s="136" t="s">
        <v>17</v>
      </c>
      <c r="G89" s="137"/>
      <c r="H89" s="223" t="s">
        <v>81</v>
      </c>
      <c r="I89" s="224"/>
      <c r="J89" s="104">
        <v>1311677</v>
      </c>
      <c r="K89" s="104">
        <v>0</v>
      </c>
      <c r="L89" s="104">
        <f>J89+K89</f>
        <v>1311677</v>
      </c>
      <c r="N89" s="18"/>
    </row>
    <row r="90" spans="1:14" ht="23.25" customHeight="1">
      <c r="A90" s="59"/>
      <c r="B90" s="100">
        <v>3</v>
      </c>
      <c r="C90" s="181" t="s">
        <v>13</v>
      </c>
      <c r="D90" s="182"/>
      <c r="E90" s="183"/>
      <c r="F90" s="136"/>
      <c r="G90" s="137"/>
      <c r="H90" s="199"/>
      <c r="I90" s="200"/>
      <c r="J90" s="55"/>
      <c r="K90" s="55"/>
      <c r="L90" s="93"/>
      <c r="N90" s="18"/>
    </row>
    <row r="91" spans="1:14" ht="35.25" customHeight="1">
      <c r="A91" s="59"/>
      <c r="B91" s="30" t="s">
        <v>82</v>
      </c>
      <c r="C91" s="192" t="s">
        <v>108</v>
      </c>
      <c r="D91" s="193"/>
      <c r="E91" s="194"/>
      <c r="F91" s="167" t="s">
        <v>17</v>
      </c>
      <c r="G91" s="153"/>
      <c r="H91" s="201" t="s">
        <v>84</v>
      </c>
      <c r="I91" s="202"/>
      <c r="J91" s="107">
        <f>J89/J87</f>
        <v>5035.228406909789</v>
      </c>
      <c r="K91" s="107">
        <v>0</v>
      </c>
      <c r="L91" s="107">
        <f>J91+K91</f>
        <v>5035.228406909789</v>
      </c>
      <c r="N91" s="18"/>
    </row>
    <row r="92" spans="1:14" ht="19.5" customHeight="1">
      <c r="A92" s="59"/>
      <c r="B92" s="30"/>
      <c r="C92" s="206" t="s">
        <v>85</v>
      </c>
      <c r="D92" s="207"/>
      <c r="E92" s="208"/>
      <c r="F92" s="94"/>
      <c r="G92" s="95"/>
      <c r="H92" s="101"/>
      <c r="I92" s="102"/>
      <c r="J92" s="92"/>
      <c r="K92" s="92"/>
      <c r="L92" s="92"/>
      <c r="N92" s="18"/>
    </row>
    <row r="93" spans="1:14" ht="15" customHeight="1">
      <c r="A93" s="59"/>
      <c r="B93" s="100">
        <v>1</v>
      </c>
      <c r="C93" s="195" t="s">
        <v>11</v>
      </c>
      <c r="D93" s="196"/>
      <c r="E93" s="197"/>
      <c r="F93" s="94"/>
      <c r="G93" s="95"/>
      <c r="H93" s="101"/>
      <c r="I93" s="102"/>
      <c r="J93" s="92"/>
      <c r="K93" s="92"/>
      <c r="L93" s="92"/>
      <c r="N93" s="18"/>
    </row>
    <row r="94" spans="1:14" ht="27.75" customHeight="1">
      <c r="A94" s="59"/>
      <c r="B94" s="30" t="s">
        <v>72</v>
      </c>
      <c r="C94" s="178" t="s">
        <v>75</v>
      </c>
      <c r="D94" s="179"/>
      <c r="E94" s="180"/>
      <c r="F94" s="136" t="s">
        <v>17</v>
      </c>
      <c r="G94" s="137"/>
      <c r="H94" s="138" t="s">
        <v>78</v>
      </c>
      <c r="I94" s="139"/>
      <c r="J94" s="92">
        <v>6</v>
      </c>
      <c r="K94" s="92">
        <v>0</v>
      </c>
      <c r="L94" s="92">
        <v>6</v>
      </c>
      <c r="N94" s="18"/>
    </row>
    <row r="95" spans="1:14" ht="18.75" customHeight="1">
      <c r="A95" s="59"/>
      <c r="B95" s="30" t="s">
        <v>73</v>
      </c>
      <c r="C95" s="178" t="s">
        <v>76</v>
      </c>
      <c r="D95" s="179"/>
      <c r="E95" s="180"/>
      <c r="F95" s="136" t="s">
        <v>17</v>
      </c>
      <c r="G95" s="137"/>
      <c r="H95" s="204" t="s">
        <v>54</v>
      </c>
      <c r="I95" s="205"/>
      <c r="J95" s="93">
        <v>2248</v>
      </c>
      <c r="K95" s="93"/>
      <c r="L95" s="93">
        <f>J95</f>
        <v>2248</v>
      </c>
      <c r="N95" s="18"/>
    </row>
    <row r="96" spans="1:14" ht="48.75" customHeight="1">
      <c r="A96" s="59"/>
      <c r="B96" s="30" t="s">
        <v>74</v>
      </c>
      <c r="C96" s="188" t="s">
        <v>86</v>
      </c>
      <c r="D96" s="189"/>
      <c r="E96" s="190"/>
      <c r="F96" s="136" t="s">
        <v>17</v>
      </c>
      <c r="G96" s="137"/>
      <c r="H96" s="223" t="s">
        <v>81</v>
      </c>
      <c r="I96" s="224"/>
      <c r="J96" s="108">
        <v>1282</v>
      </c>
      <c r="K96" s="108">
        <v>0</v>
      </c>
      <c r="L96" s="108">
        <f>J96</f>
        <v>1282</v>
      </c>
      <c r="N96" s="18"/>
    </row>
    <row r="97" spans="1:14" ht="18.75" customHeight="1">
      <c r="A97" s="59"/>
      <c r="B97" s="100">
        <v>2</v>
      </c>
      <c r="C97" s="209" t="s">
        <v>12</v>
      </c>
      <c r="D97" s="196"/>
      <c r="E97" s="197"/>
      <c r="F97" s="94"/>
      <c r="G97" s="95"/>
      <c r="H97" s="101"/>
      <c r="I97" s="102"/>
      <c r="J97" s="92"/>
      <c r="K97" s="92"/>
      <c r="L97" s="92"/>
      <c r="N97" s="18"/>
    </row>
    <row r="98" spans="1:14" ht="18.75" customHeight="1">
      <c r="A98" s="59"/>
      <c r="B98" s="30" t="s">
        <v>87</v>
      </c>
      <c r="C98" s="184" t="s">
        <v>89</v>
      </c>
      <c r="D98" s="185"/>
      <c r="E98" s="186"/>
      <c r="F98" s="167" t="s">
        <v>90</v>
      </c>
      <c r="G98" s="153"/>
      <c r="H98" s="201" t="s">
        <v>91</v>
      </c>
      <c r="I98" s="202"/>
      <c r="J98" s="92">
        <v>430</v>
      </c>
      <c r="K98" s="92">
        <v>0</v>
      </c>
      <c r="L98" s="92">
        <f>J98</f>
        <v>430</v>
      </c>
      <c r="N98" s="18"/>
    </row>
    <row r="99" spans="1:14" ht="18.75" customHeight="1">
      <c r="A99" s="59"/>
      <c r="B99" s="30" t="s">
        <v>88</v>
      </c>
      <c r="C99" s="184" t="s">
        <v>109</v>
      </c>
      <c r="D99" s="185"/>
      <c r="E99" s="186"/>
      <c r="F99" s="167" t="s">
        <v>93</v>
      </c>
      <c r="G99" s="153"/>
      <c r="H99" s="201" t="s">
        <v>91</v>
      </c>
      <c r="I99" s="202"/>
      <c r="J99" s="92">
        <v>49000</v>
      </c>
      <c r="K99" s="92">
        <v>0</v>
      </c>
      <c r="L99" s="92">
        <f>J99</f>
        <v>49000</v>
      </c>
      <c r="N99" s="18"/>
    </row>
    <row r="100" spans="1:14" ht="18.75" customHeight="1">
      <c r="A100" s="59"/>
      <c r="B100" s="100">
        <v>3</v>
      </c>
      <c r="C100" s="181" t="s">
        <v>13</v>
      </c>
      <c r="D100" s="182"/>
      <c r="E100" s="183"/>
      <c r="F100" s="94"/>
      <c r="G100" s="95"/>
      <c r="H100" s="101"/>
      <c r="I100" s="102"/>
      <c r="J100" s="92"/>
      <c r="K100" s="92"/>
      <c r="L100" s="92"/>
      <c r="N100" s="18"/>
    </row>
    <row r="101" spans="1:14" ht="36" customHeight="1">
      <c r="A101" s="59"/>
      <c r="B101" s="30" t="s">
        <v>94</v>
      </c>
      <c r="C101" s="188" t="s">
        <v>96</v>
      </c>
      <c r="D101" s="227"/>
      <c r="E101" s="228"/>
      <c r="F101" s="167" t="s">
        <v>97</v>
      </c>
      <c r="G101" s="153"/>
      <c r="H101" s="201" t="s">
        <v>91</v>
      </c>
      <c r="I101" s="202"/>
      <c r="J101" s="108">
        <f>J98*1000/J96</f>
        <v>335.4134165366615</v>
      </c>
      <c r="K101" s="108">
        <v>0</v>
      </c>
      <c r="L101" s="108">
        <f>J101</f>
        <v>335.4134165366615</v>
      </c>
      <c r="N101" s="18"/>
    </row>
    <row r="102" spans="1:14" ht="36" customHeight="1">
      <c r="A102" s="59"/>
      <c r="B102" s="30" t="s">
        <v>95</v>
      </c>
      <c r="C102" s="188" t="s">
        <v>98</v>
      </c>
      <c r="D102" s="227"/>
      <c r="E102" s="228"/>
      <c r="F102" s="167" t="s">
        <v>97</v>
      </c>
      <c r="G102" s="153"/>
      <c r="H102" s="201" t="s">
        <v>91</v>
      </c>
      <c r="I102" s="202"/>
      <c r="J102" s="109">
        <f>J98*1000/J99</f>
        <v>8.775510204081632</v>
      </c>
      <c r="K102" s="108">
        <v>0</v>
      </c>
      <c r="L102" s="109">
        <f>J102</f>
        <v>8.775510204081632</v>
      </c>
      <c r="N102" s="18"/>
    </row>
    <row r="103" spans="1:12" ht="21" customHeight="1" outlineLevel="1">
      <c r="A103" s="59"/>
      <c r="B103" s="100">
        <v>4</v>
      </c>
      <c r="C103" s="124" t="s">
        <v>18</v>
      </c>
      <c r="D103" s="125"/>
      <c r="E103" s="126"/>
      <c r="F103" s="127"/>
      <c r="G103" s="127"/>
      <c r="H103" s="128"/>
      <c r="I103" s="128"/>
      <c r="J103" s="55"/>
      <c r="K103" s="55"/>
      <c r="L103" s="93"/>
    </row>
    <row r="104" spans="1:12" ht="33.75" customHeight="1" outlineLevel="1">
      <c r="A104" s="59"/>
      <c r="B104" s="30" t="s">
        <v>99</v>
      </c>
      <c r="C104" s="178" t="s">
        <v>100</v>
      </c>
      <c r="D104" s="179"/>
      <c r="E104" s="180"/>
      <c r="F104" s="134" t="s">
        <v>19</v>
      </c>
      <c r="G104" s="135"/>
      <c r="H104" s="201" t="s">
        <v>91</v>
      </c>
      <c r="I104" s="202"/>
      <c r="J104" s="111">
        <v>0.01</v>
      </c>
      <c r="K104" s="110">
        <v>0</v>
      </c>
      <c r="L104" s="111">
        <f>J104</f>
        <v>0.01</v>
      </c>
    </row>
    <row r="105" ht="12" customHeight="1">
      <c r="C105" s="7"/>
    </row>
    <row r="106" spans="2:12" ht="15.75">
      <c r="B106" s="74" t="s">
        <v>55</v>
      </c>
      <c r="C106" s="87"/>
      <c r="D106" s="74"/>
      <c r="E106" s="74"/>
      <c r="F106" s="74"/>
      <c r="G106" s="74"/>
      <c r="H106" s="74"/>
      <c r="I106" s="74"/>
      <c r="J106" s="85"/>
      <c r="K106" s="85"/>
      <c r="L106" s="88"/>
    </row>
    <row r="107" spans="1:13" ht="29.25" customHeight="1">
      <c r="A107" s="74"/>
      <c r="B107" s="226" t="s">
        <v>113</v>
      </c>
      <c r="C107" s="226"/>
      <c r="D107" s="226"/>
      <c r="E107" s="226"/>
      <c r="F107" s="74"/>
      <c r="G107" s="89"/>
      <c r="H107" s="89"/>
      <c r="I107" s="74"/>
      <c r="J107" s="203" t="s">
        <v>114</v>
      </c>
      <c r="K107" s="203"/>
      <c r="L107" s="203"/>
      <c r="M107" s="42"/>
    </row>
    <row r="108" spans="3:13" ht="15.75">
      <c r="C108" s="7"/>
      <c r="G108" s="174" t="s">
        <v>14</v>
      </c>
      <c r="H108" s="174"/>
      <c r="J108" s="174" t="s">
        <v>101</v>
      </c>
      <c r="K108" s="174"/>
      <c r="L108" s="174"/>
      <c r="M108" s="43"/>
    </row>
    <row r="109" spans="1:13" ht="35.25" customHeight="1">
      <c r="A109" s="123" t="s">
        <v>15</v>
      </c>
      <c r="B109" s="123"/>
      <c r="C109" s="123"/>
      <c r="M109" s="42"/>
    </row>
    <row r="110" spans="2:13" ht="15.75">
      <c r="B110" s="105" t="s">
        <v>125</v>
      </c>
      <c r="C110" s="105"/>
      <c r="D110" s="105"/>
      <c r="M110" s="42"/>
    </row>
    <row r="111" spans="2:13" ht="15.75">
      <c r="B111" s="105" t="s">
        <v>0</v>
      </c>
      <c r="C111" s="105"/>
      <c r="D111" s="105"/>
      <c r="G111" s="115"/>
      <c r="H111" s="115"/>
      <c r="J111" s="114" t="s">
        <v>126</v>
      </c>
      <c r="K111" s="114"/>
      <c r="L111" s="114"/>
      <c r="M111" s="42"/>
    </row>
    <row r="112" spans="2:13" ht="15" customHeight="1">
      <c r="B112" s="105"/>
      <c r="C112" s="105"/>
      <c r="D112" s="105"/>
      <c r="G112" s="174" t="s">
        <v>14</v>
      </c>
      <c r="H112" s="174"/>
      <c r="J112" s="174" t="s">
        <v>101</v>
      </c>
      <c r="K112" s="174"/>
      <c r="L112" s="174"/>
      <c r="M112" s="42"/>
    </row>
    <row r="113" spans="3:13" ht="6.75" customHeight="1">
      <c r="C113" s="7"/>
      <c r="J113" s="198"/>
      <c r="K113" s="198"/>
      <c r="L113" s="198"/>
      <c r="M113" s="43"/>
    </row>
    <row r="114" spans="1:4" ht="15.75">
      <c r="A114" s="123" t="s">
        <v>123</v>
      </c>
      <c r="B114" s="123"/>
      <c r="C114" s="123"/>
      <c r="D114" s="123"/>
    </row>
    <row r="115" spans="1:3" ht="15.75">
      <c r="A115" s="7"/>
      <c r="B115" s="7"/>
      <c r="C115" s="7"/>
    </row>
    <row r="116" spans="2:3" ht="12" customHeight="1">
      <c r="B116" s="7" t="s">
        <v>34</v>
      </c>
      <c r="C116" s="7"/>
    </row>
    <row r="117" spans="1:2" ht="15.75">
      <c r="A117" s="7"/>
      <c r="B117" s="7"/>
    </row>
    <row r="118" spans="1:11" ht="15.75">
      <c r="A118" s="7"/>
      <c r="B118" s="7"/>
      <c r="K118" s="15"/>
    </row>
  </sheetData>
  <sheetProtection/>
  <mergeCells count="151">
    <mergeCell ref="C102:E102"/>
    <mergeCell ref="F101:G101"/>
    <mergeCell ref="D73:G73"/>
    <mergeCell ref="D74:G74"/>
    <mergeCell ref="H91:I91"/>
    <mergeCell ref="H94:I94"/>
    <mergeCell ref="A114:D114"/>
    <mergeCell ref="B107:E107"/>
    <mergeCell ref="F102:G102"/>
    <mergeCell ref="G112:H112"/>
    <mergeCell ref="H101:I101"/>
    <mergeCell ref="F88:G88"/>
    <mergeCell ref="C97:E97"/>
    <mergeCell ref="F104:G104"/>
    <mergeCell ref="H104:I104"/>
    <mergeCell ref="C101:E101"/>
    <mergeCell ref="C95:E95"/>
    <mergeCell ref="H96:I96"/>
    <mergeCell ref="F99:G99"/>
    <mergeCell ref="C94:E94"/>
    <mergeCell ref="H86:I86"/>
    <mergeCell ref="H89:I89"/>
    <mergeCell ref="H99:I99"/>
    <mergeCell ref="F95:G95"/>
    <mergeCell ref="F87:G87"/>
    <mergeCell ref="F28:J28"/>
    <mergeCell ref="J71:K71"/>
    <mergeCell ref="D51:K51"/>
    <mergeCell ref="J61:K61"/>
    <mergeCell ref="D62:G62"/>
    <mergeCell ref="D63:G63"/>
    <mergeCell ref="D56:K56"/>
    <mergeCell ref="D57:K57"/>
    <mergeCell ref="J65:K65"/>
    <mergeCell ref="D61:G61"/>
    <mergeCell ref="D23:H23"/>
    <mergeCell ref="J19:K19"/>
    <mergeCell ref="B19:C19"/>
    <mergeCell ref="B23:C23"/>
    <mergeCell ref="F26:J26"/>
    <mergeCell ref="K27:L27"/>
    <mergeCell ref="C93:E93"/>
    <mergeCell ref="B37:N37"/>
    <mergeCell ref="D18:H18"/>
    <mergeCell ref="D19:H19"/>
    <mergeCell ref="D22:H22"/>
    <mergeCell ref="D58:K58"/>
    <mergeCell ref="D49:K49"/>
    <mergeCell ref="B40:N40"/>
    <mergeCell ref="B53:L53"/>
    <mergeCell ref="B41:N41"/>
    <mergeCell ref="H95:I95"/>
    <mergeCell ref="B43:N43"/>
    <mergeCell ref="F94:G94"/>
    <mergeCell ref="H83:I83"/>
    <mergeCell ref="H87:I87"/>
    <mergeCell ref="H90:I90"/>
    <mergeCell ref="C89:E89"/>
    <mergeCell ref="C92:E92"/>
    <mergeCell ref="F91:G91"/>
    <mergeCell ref="C88:E88"/>
    <mergeCell ref="C84:E84"/>
    <mergeCell ref="J113:L113"/>
    <mergeCell ref="H88:I88"/>
    <mergeCell ref="C87:E87"/>
    <mergeCell ref="F90:G90"/>
    <mergeCell ref="F98:G98"/>
    <mergeCell ref="H98:I98"/>
    <mergeCell ref="J107:L107"/>
    <mergeCell ref="H102:I102"/>
    <mergeCell ref="C104:E104"/>
    <mergeCell ref="C86:E86"/>
    <mergeCell ref="C100:E100"/>
    <mergeCell ref="F96:G96"/>
    <mergeCell ref="C99:E99"/>
    <mergeCell ref="C98:E98"/>
    <mergeCell ref="A80:A81"/>
    <mergeCell ref="C96:E96"/>
    <mergeCell ref="C82:E82"/>
    <mergeCell ref="C90:E90"/>
    <mergeCell ref="C91:E91"/>
    <mergeCell ref="B44:M44"/>
    <mergeCell ref="K26:L26"/>
    <mergeCell ref="B80:B81"/>
    <mergeCell ref="J112:L112"/>
    <mergeCell ref="G108:H108"/>
    <mergeCell ref="J108:L108"/>
    <mergeCell ref="H82:I82"/>
    <mergeCell ref="F82:G82"/>
    <mergeCell ref="F83:G83"/>
    <mergeCell ref="F89:G89"/>
    <mergeCell ref="B38:N38"/>
    <mergeCell ref="F27:J27"/>
    <mergeCell ref="D16:I16"/>
    <mergeCell ref="B18:C18"/>
    <mergeCell ref="B67:M67"/>
    <mergeCell ref="B34:N34"/>
    <mergeCell ref="B22:C22"/>
    <mergeCell ref="B54:N54"/>
    <mergeCell ref="J62:K62"/>
    <mergeCell ref="B42:N42"/>
    <mergeCell ref="B59:N59"/>
    <mergeCell ref="J63:K63"/>
    <mergeCell ref="J18:K18"/>
    <mergeCell ref="J22:K22"/>
    <mergeCell ref="J23:K23"/>
    <mergeCell ref="J72:K72"/>
    <mergeCell ref="B39:N39"/>
    <mergeCell ref="J69:K69"/>
    <mergeCell ref="J70:K70"/>
    <mergeCell ref="B36:N36"/>
    <mergeCell ref="D69:G69"/>
    <mergeCell ref="C65:G65"/>
    <mergeCell ref="D71:G71"/>
    <mergeCell ref="K80:K81"/>
    <mergeCell ref="D64:G64"/>
    <mergeCell ref="J64:K64"/>
    <mergeCell ref="C80:E81"/>
    <mergeCell ref="D70:G70"/>
    <mergeCell ref="C76:G76"/>
    <mergeCell ref="D72:G72"/>
    <mergeCell ref="J76:K76"/>
    <mergeCell ref="F85:G85"/>
    <mergeCell ref="D75:G75"/>
    <mergeCell ref="H10:M10"/>
    <mergeCell ref="H2:M2"/>
    <mergeCell ref="H3:M3"/>
    <mergeCell ref="G4:M4"/>
    <mergeCell ref="H6:L6"/>
    <mergeCell ref="D15:I15"/>
    <mergeCell ref="D50:K50"/>
    <mergeCell ref="A109:C109"/>
    <mergeCell ref="C103:E103"/>
    <mergeCell ref="F103:G103"/>
    <mergeCell ref="H103:I103"/>
    <mergeCell ref="C83:E83"/>
    <mergeCell ref="F84:G84"/>
    <mergeCell ref="H84:I84"/>
    <mergeCell ref="F86:G86"/>
    <mergeCell ref="H85:I85"/>
    <mergeCell ref="C85:E85"/>
    <mergeCell ref="J111:L111"/>
    <mergeCell ref="G111:H111"/>
    <mergeCell ref="L80:L81"/>
    <mergeCell ref="J80:J81"/>
    <mergeCell ref="J75:K75"/>
    <mergeCell ref="H9:K9"/>
    <mergeCell ref="J73:K73"/>
    <mergeCell ref="H80:I81"/>
    <mergeCell ref="F80:G81"/>
    <mergeCell ref="J74:K74"/>
  </mergeCells>
  <printOptions horizontalCentered="1"/>
  <pageMargins left="0.1968503937007874" right="0.1968503937007874" top="0.5905511811023623" bottom="0.1968503937007874" header="0.5118110236220472" footer="0.5118110236220472"/>
  <pageSetup fitToHeight="7" horizontalDpi="600" verticalDpi="600" orientation="landscape" paperSize="9" scale="65" r:id="rId1"/>
  <rowBreaks count="2" manualBreakCount="2">
    <brk id="44" max="13" man="1"/>
    <brk id="7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7">
      <selection activeCell="B19" sqref="B19:D19"/>
    </sheetView>
  </sheetViews>
  <sheetFormatPr defaultColWidth="9.140625" defaultRowHeight="12.75"/>
  <cols>
    <col min="7" max="8" width="15.421875" style="0" customWidth="1"/>
  </cols>
  <sheetData>
    <row r="2" ht="12.75">
      <c r="I2" t="s">
        <v>107</v>
      </c>
    </row>
    <row r="3" spans="1:8" ht="19.5">
      <c r="A3" s="30"/>
      <c r="B3" s="129" t="s">
        <v>71</v>
      </c>
      <c r="C3" s="130"/>
      <c r="D3" s="131"/>
      <c r="E3" s="176"/>
      <c r="F3" s="177"/>
      <c r="G3" s="132"/>
      <c r="H3" s="133"/>
    </row>
    <row r="4" spans="1:8" ht="15.75">
      <c r="A4" s="100">
        <v>1</v>
      </c>
      <c r="B4" s="195" t="s">
        <v>11</v>
      </c>
      <c r="C4" s="196"/>
      <c r="D4" s="197"/>
      <c r="E4" s="132"/>
      <c r="F4" s="133"/>
      <c r="G4" s="134"/>
      <c r="H4" s="135"/>
    </row>
    <row r="5" spans="1:8" ht="39.75" customHeight="1">
      <c r="A5" s="30" t="s">
        <v>72</v>
      </c>
      <c r="B5" s="178" t="s">
        <v>75</v>
      </c>
      <c r="C5" s="179"/>
      <c r="D5" s="180"/>
      <c r="E5" s="136" t="s">
        <v>17</v>
      </c>
      <c r="F5" s="137"/>
      <c r="G5" s="138" t="s">
        <v>78</v>
      </c>
      <c r="H5" s="139"/>
    </row>
    <row r="6" spans="1:8" ht="18.75">
      <c r="A6" s="30" t="s">
        <v>73</v>
      </c>
      <c r="B6" s="178" t="s">
        <v>76</v>
      </c>
      <c r="C6" s="179"/>
      <c r="D6" s="180"/>
      <c r="E6" s="136" t="s">
        <v>17</v>
      </c>
      <c r="F6" s="137"/>
      <c r="G6" s="204" t="s">
        <v>54</v>
      </c>
      <c r="H6" s="205"/>
    </row>
    <row r="7" spans="1:8" ht="18">
      <c r="A7" s="30" t="s">
        <v>74</v>
      </c>
      <c r="B7" s="188" t="s">
        <v>77</v>
      </c>
      <c r="C7" s="189"/>
      <c r="D7" s="190"/>
      <c r="E7" s="136" t="s">
        <v>17</v>
      </c>
      <c r="F7" s="137"/>
      <c r="G7" s="204" t="s">
        <v>54</v>
      </c>
      <c r="H7" s="205"/>
    </row>
    <row r="8" spans="1:8" ht="15.75">
      <c r="A8" s="100">
        <v>2</v>
      </c>
      <c r="B8" s="209" t="s">
        <v>12</v>
      </c>
      <c r="C8" s="196"/>
      <c r="D8" s="197"/>
      <c r="E8" s="136"/>
      <c r="F8" s="137"/>
      <c r="G8" s="199"/>
      <c r="H8" s="200"/>
    </row>
    <row r="9" spans="1:8" ht="52.5" customHeight="1">
      <c r="A9" s="30" t="s">
        <v>79</v>
      </c>
      <c r="B9" s="184" t="s">
        <v>83</v>
      </c>
      <c r="C9" s="185"/>
      <c r="D9" s="186"/>
      <c r="E9" s="136" t="s">
        <v>17</v>
      </c>
      <c r="F9" s="137"/>
      <c r="G9" s="223" t="s">
        <v>81</v>
      </c>
      <c r="H9" s="224"/>
    </row>
    <row r="10" spans="1:8" ht="15.75">
      <c r="A10" s="100">
        <v>3</v>
      </c>
      <c r="B10" s="181" t="s">
        <v>13</v>
      </c>
      <c r="C10" s="182"/>
      <c r="D10" s="183"/>
      <c r="E10" s="136"/>
      <c r="F10" s="137"/>
      <c r="G10" s="199"/>
      <c r="H10" s="200"/>
    </row>
    <row r="11" spans="1:8" ht="15.75">
      <c r="A11" s="30" t="s">
        <v>82</v>
      </c>
      <c r="B11" s="192" t="s">
        <v>80</v>
      </c>
      <c r="C11" s="193"/>
      <c r="D11" s="194"/>
      <c r="E11" s="167" t="s">
        <v>17</v>
      </c>
      <c r="F11" s="153"/>
      <c r="G11" s="201" t="s">
        <v>84</v>
      </c>
      <c r="H11" s="202"/>
    </row>
    <row r="12" spans="1:8" ht="19.5">
      <c r="A12" s="30"/>
      <c r="B12" s="206" t="s">
        <v>85</v>
      </c>
      <c r="C12" s="207"/>
      <c r="D12" s="208"/>
      <c r="E12" s="94"/>
      <c r="F12" s="95"/>
      <c r="G12" s="101"/>
      <c r="H12" s="102"/>
    </row>
    <row r="13" spans="1:8" ht="15.75">
      <c r="A13" s="100">
        <v>1</v>
      </c>
      <c r="B13" s="195" t="s">
        <v>11</v>
      </c>
      <c r="C13" s="196"/>
      <c r="D13" s="197"/>
      <c r="E13" s="94"/>
      <c r="F13" s="95"/>
      <c r="G13" s="101"/>
      <c r="H13" s="102"/>
    </row>
    <row r="14" spans="1:8" ht="43.5" customHeight="1">
      <c r="A14" s="30" t="s">
        <v>72</v>
      </c>
      <c r="B14" s="178" t="s">
        <v>75</v>
      </c>
      <c r="C14" s="179"/>
      <c r="D14" s="180"/>
      <c r="E14" s="136" t="s">
        <v>17</v>
      </c>
      <c r="F14" s="137"/>
      <c r="G14" s="138" t="s">
        <v>78</v>
      </c>
      <c r="H14" s="139"/>
    </row>
    <row r="15" spans="1:8" ht="18.75">
      <c r="A15" s="30" t="s">
        <v>73</v>
      </c>
      <c r="B15" s="178" t="s">
        <v>76</v>
      </c>
      <c r="C15" s="179"/>
      <c r="D15" s="180"/>
      <c r="E15" s="136" t="s">
        <v>17</v>
      </c>
      <c r="F15" s="137"/>
      <c r="G15" s="204" t="s">
        <v>54</v>
      </c>
      <c r="H15" s="205"/>
    </row>
    <row r="16" spans="1:8" ht="54" customHeight="1">
      <c r="A16" s="30" t="s">
        <v>74</v>
      </c>
      <c r="B16" s="188" t="s">
        <v>86</v>
      </c>
      <c r="C16" s="189"/>
      <c r="D16" s="190"/>
      <c r="E16" s="136" t="s">
        <v>17</v>
      </c>
      <c r="F16" s="137"/>
      <c r="G16" s="223" t="s">
        <v>81</v>
      </c>
      <c r="H16" s="224"/>
    </row>
    <row r="17" spans="1:8" ht="15.75">
      <c r="A17" s="100">
        <v>2</v>
      </c>
      <c r="B17" s="209" t="s">
        <v>12</v>
      </c>
      <c r="C17" s="196"/>
      <c r="D17" s="197"/>
      <c r="E17" s="94"/>
      <c r="F17" s="95"/>
      <c r="G17" s="101"/>
      <c r="H17" s="102"/>
    </row>
    <row r="18" spans="1:8" ht="18.75">
      <c r="A18" s="30" t="s">
        <v>87</v>
      </c>
      <c r="B18" s="184" t="s">
        <v>89</v>
      </c>
      <c r="C18" s="185"/>
      <c r="D18" s="186"/>
      <c r="E18" s="167" t="s">
        <v>90</v>
      </c>
      <c r="F18" s="153"/>
      <c r="G18" s="201" t="s">
        <v>91</v>
      </c>
      <c r="H18" s="202"/>
    </row>
    <row r="19" spans="1:8" ht="18.75">
      <c r="A19" s="30" t="s">
        <v>88</v>
      </c>
      <c r="B19" s="184" t="s">
        <v>92</v>
      </c>
      <c r="C19" s="185"/>
      <c r="D19" s="186"/>
      <c r="E19" s="167" t="s">
        <v>93</v>
      </c>
      <c r="F19" s="153"/>
      <c r="G19" s="201" t="s">
        <v>91</v>
      </c>
      <c r="H19" s="202"/>
    </row>
    <row r="20" spans="1:8" ht="15.75">
      <c r="A20" s="100">
        <v>3</v>
      </c>
      <c r="B20" s="181" t="s">
        <v>13</v>
      </c>
      <c r="C20" s="182"/>
      <c r="D20" s="183"/>
      <c r="E20" s="94"/>
      <c r="F20" s="95"/>
      <c r="G20" s="101"/>
      <c r="H20" s="102"/>
    </row>
    <row r="21" spans="1:8" ht="18.75">
      <c r="A21" s="30" t="s">
        <v>94</v>
      </c>
      <c r="B21" s="184" t="s">
        <v>96</v>
      </c>
      <c r="C21" s="185"/>
      <c r="D21" s="186"/>
      <c r="E21" s="167" t="s">
        <v>97</v>
      </c>
      <c r="F21" s="153"/>
      <c r="G21" s="201" t="s">
        <v>91</v>
      </c>
      <c r="H21" s="202"/>
    </row>
    <row r="22" spans="1:8" ht="18.75">
      <c r="A22" s="30" t="s">
        <v>95</v>
      </c>
      <c r="B22" s="184" t="s">
        <v>98</v>
      </c>
      <c r="C22" s="185"/>
      <c r="D22" s="186"/>
      <c r="E22" s="167" t="s">
        <v>97</v>
      </c>
      <c r="F22" s="153"/>
      <c r="G22" s="201" t="s">
        <v>91</v>
      </c>
      <c r="H22" s="202"/>
    </row>
    <row r="23" spans="1:8" ht="15.75">
      <c r="A23" s="100">
        <v>4</v>
      </c>
      <c r="B23" s="124" t="s">
        <v>18</v>
      </c>
      <c r="C23" s="125"/>
      <c r="D23" s="126"/>
      <c r="E23" s="127"/>
      <c r="F23" s="127"/>
      <c r="G23" s="128"/>
      <c r="H23" s="128"/>
    </row>
    <row r="24" spans="1:8" ht="18.75">
      <c r="A24" s="30" t="s">
        <v>99</v>
      </c>
      <c r="B24" s="178" t="s">
        <v>100</v>
      </c>
      <c r="C24" s="179"/>
      <c r="D24" s="180"/>
      <c r="E24" s="134" t="s">
        <v>19</v>
      </c>
      <c r="F24" s="135"/>
      <c r="G24" s="201" t="s">
        <v>91</v>
      </c>
      <c r="H24" s="202"/>
    </row>
  </sheetData>
  <sheetProtection/>
  <mergeCells count="58">
    <mergeCell ref="B23:D23"/>
    <mergeCell ref="E23:F23"/>
    <mergeCell ref="G23:H23"/>
    <mergeCell ref="B24:D24"/>
    <mergeCell ref="E24:F24"/>
    <mergeCell ref="G24:H24"/>
    <mergeCell ref="B20:D20"/>
    <mergeCell ref="B21:D21"/>
    <mergeCell ref="E21:F21"/>
    <mergeCell ref="G21:H21"/>
    <mergeCell ref="B22:D22"/>
    <mergeCell ref="E22:F22"/>
    <mergeCell ref="G22:H22"/>
    <mergeCell ref="B17:D17"/>
    <mergeCell ref="B18:D18"/>
    <mergeCell ref="E18:F18"/>
    <mergeCell ref="G18:H18"/>
    <mergeCell ref="B19:D19"/>
    <mergeCell ref="E19:F19"/>
    <mergeCell ref="G19:H19"/>
    <mergeCell ref="B15:D15"/>
    <mergeCell ref="E15:F15"/>
    <mergeCell ref="G15:H15"/>
    <mergeCell ref="B16:D16"/>
    <mergeCell ref="E16:F16"/>
    <mergeCell ref="G16:H16"/>
    <mergeCell ref="B11:D11"/>
    <mergeCell ref="E11:F11"/>
    <mergeCell ref="G11:H11"/>
    <mergeCell ref="B12:D12"/>
    <mergeCell ref="B13:D13"/>
    <mergeCell ref="B14:D14"/>
    <mergeCell ref="E14:F14"/>
    <mergeCell ref="G14:H14"/>
    <mergeCell ref="B9:D9"/>
    <mergeCell ref="E9:F9"/>
    <mergeCell ref="G9:H9"/>
    <mergeCell ref="B10:D10"/>
    <mergeCell ref="E10:F10"/>
    <mergeCell ref="G10:H10"/>
    <mergeCell ref="B7:D7"/>
    <mergeCell ref="E7:F7"/>
    <mergeCell ref="G7:H7"/>
    <mergeCell ref="B8:D8"/>
    <mergeCell ref="E8:F8"/>
    <mergeCell ref="G8:H8"/>
    <mergeCell ref="B5:D5"/>
    <mergeCell ref="E5:F5"/>
    <mergeCell ref="G5:H5"/>
    <mergeCell ref="B6:D6"/>
    <mergeCell ref="E6:F6"/>
    <mergeCell ref="G6:H6"/>
    <mergeCell ref="B3:D3"/>
    <mergeCell ref="E3:F3"/>
    <mergeCell ref="G3:H3"/>
    <mergeCell ref="B4:D4"/>
    <mergeCell ref="E4:F4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2020-11-18T08:03:56Z</cp:lastPrinted>
  <dcterms:created xsi:type="dcterms:W3CDTF">1996-10-08T23:32:33Z</dcterms:created>
  <dcterms:modified xsi:type="dcterms:W3CDTF">2020-11-20T06:49:04Z</dcterms:modified>
  <cp:category/>
  <cp:version/>
  <cp:contentType/>
  <cp:contentStatus/>
</cp:coreProperties>
</file>