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2026\ЗВІТИ\ЗВЕРНЕННЯ\ЗВІТ по зверненню громадян\"/>
    </mc:Choice>
  </mc:AlternateContent>
  <xr:revisionPtr revIDLastSave="0" documentId="13_ncr:1_{235C2D18-A9D3-4F75-8946-97BE723B4A6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табл1" sheetId="1" r:id="rId1"/>
    <sheet name="табл2" sheetId="2" r:id="rId2"/>
    <sheet name="табл3" sheetId="3" r:id="rId3"/>
    <sheet name="табл4" sheetId="4" r:id="rId4"/>
  </sheets>
  <definedNames>
    <definedName name="_xlnm.Print_Area" localSheetId="1">табл2!$A$1:$AB$12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AB12" i="2"/>
  <c r="B12" i="2"/>
  <c r="S11" i="4"/>
  <c r="T11" i="4"/>
  <c r="U11" i="4"/>
  <c r="V11" i="4"/>
  <c r="W11" i="4"/>
  <c r="X11" i="4"/>
  <c r="Y11" i="4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U14" i="3"/>
  <c r="V14" i="3"/>
  <c r="W14" i="3"/>
  <c r="B14" i="3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B14" i="1"/>
  <c r="T11" i="3"/>
  <c r="M11" i="3"/>
  <c r="M12" i="3" s="1"/>
  <c r="B9" i="2"/>
  <c r="B10" i="2" s="1"/>
  <c r="Y9" i="2"/>
  <c r="Y10" i="2" s="1"/>
  <c r="AG9" i="4"/>
  <c r="AF9" i="4"/>
  <c r="AE9" i="4"/>
  <c r="AD9" i="4"/>
  <c r="AC9" i="4"/>
  <c r="AB9" i="4"/>
  <c r="AA9" i="4"/>
  <c r="Z9" i="4"/>
  <c r="Y9" i="4"/>
  <c r="X9" i="4"/>
  <c r="W9" i="4"/>
  <c r="V9" i="4"/>
  <c r="U9" i="4"/>
  <c r="T9" i="4"/>
  <c r="S9" i="4"/>
  <c r="R9" i="4"/>
  <c r="R11" i="4" s="1"/>
  <c r="Q9" i="4"/>
  <c r="Q11" i="4" s="1"/>
  <c r="P9" i="4"/>
  <c r="P11" i="4" s="1"/>
  <c r="O9" i="4"/>
  <c r="O11" i="4" s="1"/>
  <c r="N9" i="4"/>
  <c r="N11" i="4" s="1"/>
  <c r="M9" i="4"/>
  <c r="M11" i="4" s="1"/>
  <c r="L9" i="4"/>
  <c r="L11" i="4" s="1"/>
  <c r="K9" i="4"/>
  <c r="K11" i="4" s="1"/>
  <c r="J9" i="4"/>
  <c r="J11" i="4" s="1"/>
  <c r="I9" i="4"/>
  <c r="I11" i="4" s="1"/>
  <c r="H9" i="4"/>
  <c r="H11" i="4" s="1"/>
  <c r="G9" i="4"/>
  <c r="G11" i="4" s="1"/>
  <c r="F9" i="4"/>
  <c r="F11" i="4" s="1"/>
  <c r="E9" i="4"/>
  <c r="E11" i="4" s="1"/>
  <c r="D9" i="4"/>
  <c r="D11" i="4" s="1"/>
  <c r="C9" i="4"/>
  <c r="C11" i="4" s="1"/>
  <c r="B9" i="4"/>
  <c r="B11" i="4" s="1"/>
  <c r="AG12" i="3"/>
  <c r="AF12" i="3"/>
  <c r="AE12" i="3"/>
  <c r="AD12" i="3"/>
  <c r="AC12" i="3"/>
  <c r="AB12" i="3"/>
  <c r="AA12" i="3"/>
  <c r="Z12" i="3"/>
  <c r="Y12" i="3"/>
  <c r="X12" i="3"/>
  <c r="W12" i="3"/>
  <c r="V12" i="3"/>
  <c r="U12" i="3"/>
  <c r="S12" i="3"/>
  <c r="R12" i="3"/>
  <c r="Q12" i="3"/>
  <c r="P12" i="3"/>
  <c r="O12" i="3"/>
  <c r="N12" i="3"/>
  <c r="L12" i="3"/>
  <c r="K12" i="3"/>
  <c r="J12" i="3"/>
  <c r="I12" i="3"/>
  <c r="H12" i="3"/>
  <c r="G12" i="3"/>
  <c r="F12" i="3"/>
  <c r="E12" i="3"/>
  <c r="D12" i="3"/>
  <c r="C12" i="3"/>
  <c r="B12" i="3"/>
  <c r="AG10" i="2"/>
  <c r="AF10" i="2"/>
  <c r="AE10" i="2"/>
  <c r="AD10" i="2"/>
  <c r="AC10" i="2"/>
  <c r="AB10" i="2"/>
  <c r="AA10" i="2"/>
  <c r="Z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1" i="1"/>
  <c r="J11" i="1" l="1"/>
  <c r="J12" i="1" s="1"/>
  <c r="P11" i="1"/>
  <c r="P12" i="1" s="1"/>
  <c r="C12" i="1"/>
  <c r="D12" i="1"/>
  <c r="E12" i="1"/>
  <c r="F12" i="1"/>
  <c r="G12" i="1"/>
  <c r="H12" i="1"/>
  <c r="I12" i="1"/>
  <c r="K12" i="1"/>
  <c r="L12" i="1"/>
  <c r="M12" i="1"/>
  <c r="N12" i="1"/>
  <c r="O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B12" i="1"/>
  <c r="AB10" i="1"/>
  <c r="T10" i="1"/>
  <c r="P10" i="1"/>
  <c r="J10" i="1"/>
  <c r="B10" i="1"/>
  <c r="B8" i="2"/>
  <c r="Y8" i="2"/>
  <c r="M10" i="3"/>
  <c r="T10" i="3"/>
  <c r="T12" i="3" s="1"/>
  <c r="T14" i="3" s="1"/>
</calcChain>
</file>

<file path=xl/sharedStrings.xml><?xml version="1.0" encoding="utf-8"?>
<sst xmlns="http://schemas.openxmlformats.org/spreadsheetml/2006/main" count="225" uniqueCount="203">
  <si>
    <t>Надійшло поштою</t>
  </si>
  <si>
    <t>За допомогою засобів телефонного зв’язку</t>
  </si>
  <si>
    <t>На особистому прийомі</t>
  </si>
  <si>
    <t>Через уповноважену особу</t>
  </si>
  <si>
    <t>Через органи влади</t>
  </si>
  <si>
    <t>Через засоби масової інформації</t>
  </si>
  <si>
    <t>Від інших органів, установ, організацій</t>
  </si>
  <si>
    <t xml:space="preserve">Первинне </t>
  </si>
  <si>
    <t>Повторне</t>
  </si>
  <si>
    <t>Дублетне</t>
  </si>
  <si>
    <t>Неодноразове</t>
  </si>
  <si>
    <t>Масове</t>
  </si>
  <si>
    <t>Пропозиція(зауваження)</t>
  </si>
  <si>
    <t>Заява (клопотання)</t>
  </si>
  <si>
    <t>Скарга</t>
  </si>
  <si>
    <t>Чоловіча</t>
  </si>
  <si>
    <t>Жіноча</t>
  </si>
  <si>
    <t>Всього</t>
  </si>
  <si>
    <t>У них підписів</t>
  </si>
  <si>
    <t>Телеграма</t>
  </si>
  <si>
    <t>Лист</t>
  </si>
  <si>
    <t>Усне</t>
  </si>
  <si>
    <t>Електронне</t>
  </si>
  <si>
    <t>Петиція</t>
  </si>
  <si>
    <t>У тому числі</t>
  </si>
  <si>
    <t>Всього звернень громадян за ознакою надходжень (гр.2=сума гр.2.1- р.2.5)</t>
  </si>
  <si>
    <t>Всього звернень громадян за видами (гр.3=сума гр.3.1-3.6)</t>
  </si>
  <si>
    <t>Всього звернень за статтю авторів (гр.4=нр.4.1=гр4.2)</t>
  </si>
  <si>
    <t>Всього звернень за суб’єктом (гр.5=гр.5.1+гр.5.3)</t>
  </si>
  <si>
    <t>Індивідуальне</t>
  </si>
  <si>
    <t>Колективне</t>
  </si>
  <si>
    <t>Анонімне</t>
  </si>
  <si>
    <t>І</t>
  </si>
  <si>
    <t>1.1</t>
  </si>
  <si>
    <t>1.1-1</t>
  </si>
  <si>
    <t>1.2</t>
  </si>
  <si>
    <t>1.3</t>
  </si>
  <si>
    <t>1.4</t>
  </si>
  <si>
    <t>1.5</t>
  </si>
  <si>
    <t>1.6</t>
  </si>
  <si>
    <t>2.1</t>
  </si>
  <si>
    <t>2.2</t>
  </si>
  <si>
    <t>2.3</t>
  </si>
  <si>
    <t>2.4</t>
  </si>
  <si>
    <t>2.5</t>
  </si>
  <si>
    <t>3.1</t>
  </si>
  <si>
    <t>3.2</t>
  </si>
  <si>
    <t>3.3</t>
  </si>
  <si>
    <t>4.1</t>
  </si>
  <si>
    <t>4.2</t>
  </si>
  <si>
    <t>5.1</t>
  </si>
  <si>
    <t>5.2</t>
  </si>
  <si>
    <t>5.3</t>
  </si>
  <si>
    <t>6.1</t>
  </si>
  <si>
    <t>6.2</t>
  </si>
  <si>
    <t>6.3</t>
  </si>
  <si>
    <t>6.4</t>
  </si>
  <si>
    <t>6.5</t>
  </si>
  <si>
    <t>Всього звернень громаян за формою надходження (гр1= сума гр 1.1-гр 1.6)</t>
  </si>
  <si>
    <t>Всього звернень за типом (гр6=сума гр6.1-6.5)</t>
  </si>
  <si>
    <t>5.2.1</t>
  </si>
  <si>
    <t>Період</t>
  </si>
  <si>
    <t xml:space="preserve">УЗАГАЛЬНЕНІ ДАНІ  </t>
  </si>
  <si>
    <t xml:space="preserve">про звернення громадян, що надійшли до Департаменту культури та молоді Полтавської міської ради </t>
  </si>
  <si>
    <t>з них від:</t>
  </si>
  <si>
    <t>Учасників війни</t>
  </si>
  <si>
    <t>Дітей війни</t>
  </si>
  <si>
    <t>Інвалідів Великої Вітчизняної Війни</t>
  </si>
  <si>
    <t>Інвалідів війни</t>
  </si>
  <si>
    <t>Учасників бойових дій</t>
  </si>
  <si>
    <t>Ветеранів праці</t>
  </si>
  <si>
    <t>Ветеранів військової служби</t>
  </si>
  <si>
    <t>Інвалідів І групи</t>
  </si>
  <si>
    <t>Інвалідів ІІ групи</t>
  </si>
  <si>
    <t>Інвалідів ІІІ групи</t>
  </si>
  <si>
    <t>Дітей-інвалідів</t>
  </si>
  <si>
    <t>Одиноких матерів</t>
  </si>
  <si>
    <t>Матерів-героїнь</t>
  </si>
  <si>
    <t>Багатодітних сімей</t>
  </si>
  <si>
    <t>Осіб, що потерпіли від Чорнобильської  катастрофи</t>
  </si>
  <si>
    <t>Учасників ліквідації  наслідків аварії на ЧАЄС</t>
  </si>
  <si>
    <t>Героїв України</t>
  </si>
  <si>
    <t>Героїв Радянського Союзу</t>
  </si>
  <si>
    <t>Героїв Соціалістичної Праці</t>
  </si>
  <si>
    <t>Дітей</t>
  </si>
  <si>
    <t>Інших категорій</t>
  </si>
  <si>
    <t xml:space="preserve">Члени сім’ї загиблого  </t>
  </si>
  <si>
    <t>Всього звернень за соціальним станом їх авторів (гр. 8=гр.8.1-гр.8.12)</t>
  </si>
  <si>
    <t>Пенсіонерів</t>
  </si>
  <si>
    <t>Пенсіонерів з числа військовослужбовців</t>
  </si>
  <si>
    <t>Робітників</t>
  </si>
  <si>
    <t>7.1</t>
  </si>
  <si>
    <t>7.2</t>
  </si>
  <si>
    <t>7.3</t>
  </si>
  <si>
    <t>7.4</t>
  </si>
  <si>
    <t>7.5</t>
  </si>
  <si>
    <t>7.6</t>
  </si>
  <si>
    <t>7.6-1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</si>
  <si>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</si>
  <si>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</si>
  <si>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</si>
  <si>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</si>
  <si>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</si>
  <si>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</si>
  <si>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</si>
  <si>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</si>
  <si>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</si>
  <si>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</si>
  <si>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</si>
  <si>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</si>
  <si>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</si>
  <si>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</si>
  <si>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7.22</t>
  </si>
  <si>
    <t>8.1</t>
  </si>
  <si>
    <t>8.1-1</t>
  </si>
  <si>
    <t>8.2</t>
  </si>
  <si>
    <t>Всього звернень за категоріями авторів  (гр.7. = сума гр.7.1-гр. 7.20)</t>
  </si>
  <si>
    <t>Всього звернень за результатами їх розгляду(гр.9=сума гр. 9.1-гр.9.6)</t>
  </si>
  <si>
    <t>з них:</t>
  </si>
  <si>
    <t>У тому числі:</t>
  </si>
  <si>
    <t>Селян</t>
  </si>
  <si>
    <t>Працівників бюджетної сфери</t>
  </si>
  <si>
    <t>Державних службовців</t>
  </si>
  <si>
    <t>Військових службовців</t>
  </si>
  <si>
    <t>Підприємців</t>
  </si>
  <si>
    <t>Безробітних</t>
  </si>
  <si>
    <t>Учнів, студентів</t>
  </si>
  <si>
    <t>Служителів релігійних організацій</t>
  </si>
  <si>
    <t>Журналіст</t>
  </si>
  <si>
    <t>Інших</t>
  </si>
  <si>
    <t>Вирішено позитивно:</t>
  </si>
  <si>
    <t>Відмовлено у задоволені:</t>
  </si>
  <si>
    <t>Дано роз’яснення</t>
  </si>
  <si>
    <t>Звернення, що повернуто авторові відповідно до статей  5 і 7 Закону України  «Про звернення громадян» (393/96-ВР)</t>
  </si>
  <si>
    <t>Промислової політики</t>
  </si>
  <si>
    <t>Аграрної політики і земельних відносин</t>
  </si>
  <si>
    <t>Транспорту і зв’язку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</si>
  <si>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</si>
  <si>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</si>
  <si>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</si>
  <si>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</si>
  <si>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</si>
  <si>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</si>
  <si>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</si>
  <si>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</si>
  <si>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</si>
  <si>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8.11-1</t>
  </si>
  <si>
    <t>8.12</t>
  </si>
  <si>
    <t>9.1</t>
  </si>
  <si>
    <t>9.2</t>
  </si>
  <si>
    <t>9.3</t>
  </si>
  <si>
    <t>9.4</t>
  </si>
  <si>
    <t>9.5</t>
  </si>
  <si>
    <t>9.6</t>
  </si>
  <si>
    <t>ІІ</t>
  </si>
  <si>
    <t>Осіб, що позбавлені волі, осіб, воля, яких обмежена</t>
  </si>
  <si>
    <t>Звернення, що пересилається за належністю відповідно до статті 7 Закону України «Про звернення громадян»(39396-ВР)</t>
  </si>
  <si>
    <t>Звернення, що не підлягає розгляду відповідно до статей 8 і 17 Закону України «Про звернення громадян»(393/96-ВР)</t>
  </si>
  <si>
    <t>Всього питань порушених у зверненнях громадян (гр. 9=сума гр010-гр.240)</t>
  </si>
  <si>
    <t>010</t>
  </si>
  <si>
    <t>020</t>
  </si>
  <si>
    <t>030</t>
  </si>
  <si>
    <t>Економічна, цінова, інвестиційна, зовнішньоекономічна, регіональна політика та будівництво, підприємництво</t>
  </si>
  <si>
    <t>Фінансова, податкова, митна політики</t>
  </si>
  <si>
    <t>Соціальний захист</t>
  </si>
  <si>
    <t>Праця і заробітна плата</t>
  </si>
  <si>
    <t>Охорона праці та промислова безпека</t>
  </si>
  <si>
    <t>Охорона здоров’я</t>
  </si>
  <si>
    <t>Комунальне господарство</t>
  </si>
  <si>
    <t>Житлова політика</t>
  </si>
  <si>
    <t>Екологія та природні ресурси</t>
  </si>
  <si>
    <t>Забезпечення дотримання законності та охорони правопорядку, реалізації прав та свобод громадянин</t>
  </si>
  <si>
    <t>Сімейна та гендерна політика. Захист прав  дітей</t>
  </si>
  <si>
    <t>Молодь. Фізична культура і спорт</t>
  </si>
  <si>
    <t>Культура та культурна спадщина, туризм</t>
  </si>
  <si>
    <t>Освіта, наука, науково-технічна, інноваційна діяльність та інтелектуальна власність</t>
  </si>
  <si>
    <t>Інформаційна політика, діяльність засобів масової інформації</t>
  </si>
  <si>
    <t>Діяльність об’єднання громадян, релігій та міжконфесійних відносини</t>
  </si>
  <si>
    <t>Діяльність Верховної Ради України,Президента України та Кабінету Міністрів України</t>
  </si>
  <si>
    <t>Діяльність центральних органів виконавчої влади</t>
  </si>
  <si>
    <t>Діяльність місцевих органів виконавчої влади</t>
  </si>
  <si>
    <t>Діяльність органів місцевого самоврядування</t>
  </si>
  <si>
    <t>Діяльність підприємств та установ</t>
  </si>
  <si>
    <t>Обороноздатність, суверенітет, міждержавні і  міжнаціональні відносини</t>
  </si>
  <si>
    <t>Державне будівництво, адміністративно-територіальний устрій</t>
  </si>
  <si>
    <t>Інше</t>
  </si>
  <si>
    <t xml:space="preserve">       </t>
  </si>
  <si>
    <t>Олена РОМАС</t>
  </si>
  <si>
    <t>090</t>
  </si>
  <si>
    <t>080</t>
  </si>
  <si>
    <t>070</t>
  </si>
  <si>
    <t>060</t>
  </si>
  <si>
    <t>050</t>
  </si>
  <si>
    <t>040</t>
  </si>
  <si>
    <t>культури та молоді  Полтавської міської ради                                                                                Олена РОМАС</t>
  </si>
  <si>
    <t xml:space="preserve">Директор Департаменту </t>
  </si>
  <si>
    <t>I півріччя</t>
  </si>
  <si>
    <t>I кв</t>
  </si>
  <si>
    <t xml:space="preserve">II кв </t>
  </si>
  <si>
    <t xml:space="preserve">I кв </t>
  </si>
  <si>
    <t xml:space="preserve">III кв </t>
  </si>
  <si>
    <t>9 місяців</t>
  </si>
  <si>
    <t>у III кварталі та 9 місяців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</si>
</sst>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6" fillId="0" borderId="0" xfId="0" applyFont="1"/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8" fillId="0" borderId="0" xfId="0" applyFont="1"/>
    <xf numFmtId="0" fontId="7" fillId="0" borderId="8" xfId="0" applyFont="1" applyBorder="1"/>
    <xf numFmtId="0" fontId="8" fillId="0" borderId="8" xfId="0" applyFont="1" applyBorder="1" applyAlignment="1">
      <alignment horizontal="center"/>
    </xf>
    <xf numFmtId="0" fontId="10" fillId="0" borderId="8" xfId="0" applyFont="1" applyBorder="1"/>
    <xf numFmtId="0" fontId="11" fillId="0" borderId="8" xfId="0" applyFont="1" applyBorder="1" applyAlignment="1">
      <alignment horizontal="center"/>
    </xf>
    <xf numFmtId="0" fontId="11" fillId="0" borderId="0" xfId="0" applyFont="1"/>
    <xf numFmtId="0" fontId="7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/>
    <xf numFmtId="0" fontId="7" fillId="0" borderId="8" xfId="0" applyFont="1" applyBorder="1" applyAlignment="1">
      <alignment horizontal="left"/>
    </xf>
    <xf numFmtId="0" fontId="11" fillId="0" borderId="8" xfId="0" applyFont="1" applyBorder="1"/>
    <xf numFmtId="0" fontId="7" fillId="0" borderId="9" xfId="0" applyFont="1" applyBorder="1" applyAlignment="1">
      <alignment horizontal="center" vertical="center" wrapText="1"/>
    </xf>
    <xf numFmtId="0" fontId="0" fillId="0" borderId="8" xfId="0" applyBorder="1"/>
    <xf numFmtId="0" fontId="12" fillId="0" borderId="8" xfId="0" applyFont="1" applyBorder="1"/>
    <xf numFmtId="0" fontId="12" fillId="0" borderId="0" xfId="0" applyFont="1"/>
    <xf numFmtId="0" fontId="7" fillId="0" borderId="8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8" xfId="0" applyFont="1" applyBorder="1"/>
    <xf numFmtId="0" fontId="13" fillId="0" borderId="0" xfId="0" applyFont="1"/>
    <xf numFmtId="0" fontId="7" fillId="0" borderId="9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9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left"/>
    </xf>
    <xf numFmtId="0" fontId="12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center" textRotation="90" wrapText="1"/>
    </xf>
    <xf numFmtId="0" fontId="0" fillId="0" borderId="3" xfId="0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2" xfId="0" applyBorder="1" applyAlignment="1">
      <alignment vertical="center" textRotation="90" wrapText="1"/>
    </xf>
    <xf numFmtId="0" fontId="0" fillId="0" borderId="3" xfId="0" applyBorder="1" applyAlignment="1">
      <alignment vertical="center" textRotation="90" wrapText="1"/>
    </xf>
    <xf numFmtId="0" fontId="0" fillId="0" borderId="4" xfId="0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2" fillId="0" borderId="24" xfId="0" applyFont="1" applyBorder="1" applyAlignment="1">
      <alignment vertical="center" textRotation="90" wrapText="1"/>
    </xf>
    <xf numFmtId="0" fontId="0" fillId="0" borderId="10" xfId="0" applyBorder="1" applyAlignment="1">
      <alignment vertical="center" textRotation="90" wrapText="1"/>
    </xf>
    <xf numFmtId="0" fontId="2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textRotation="90" wrapText="1"/>
    </xf>
    <xf numFmtId="0" fontId="0" fillId="0" borderId="27" xfId="0" applyBorder="1" applyAlignment="1">
      <alignment vertical="center" textRotation="90" wrapText="1"/>
    </xf>
    <xf numFmtId="0" fontId="0" fillId="0" borderId="12" xfId="0" applyBorder="1" applyAlignment="1">
      <alignment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31" xfId="0" applyFont="1" applyBorder="1" applyAlignment="1">
      <alignment horizontal="center" vertical="center" textRotation="90" wrapText="1"/>
    </xf>
    <xf numFmtId="0" fontId="2" fillId="0" borderId="21" xfId="0" applyFont="1" applyBorder="1" applyAlignment="1">
      <alignment horizontal="center" vertical="center" textRotation="90" wrapText="1"/>
    </xf>
    <xf numFmtId="0" fontId="2" fillId="0" borderId="32" xfId="0" applyFont="1" applyBorder="1" applyAlignment="1">
      <alignment horizontal="center" vertical="center" textRotation="90" wrapText="1"/>
    </xf>
    <xf numFmtId="0" fontId="2" fillId="0" borderId="24" xfId="0" applyFont="1" applyBorder="1" applyAlignment="1">
      <alignment horizontal="center" vertical="center" textRotation="90" wrapText="1"/>
    </xf>
    <xf numFmtId="0" fontId="0" fillId="0" borderId="8" xfId="0" applyBorder="1" applyAlignment="1">
      <alignment textRotation="90" wrapText="1"/>
    </xf>
    <xf numFmtId="0" fontId="0" fillId="0" borderId="31" xfId="0" applyBorder="1" applyAlignment="1">
      <alignment textRotation="90" wrapText="1"/>
    </xf>
    <xf numFmtId="0" fontId="2" fillId="0" borderId="8" xfId="0" applyFont="1" applyBorder="1" applyAlignment="1">
      <alignment vertical="center" textRotation="90" wrapText="1"/>
    </xf>
    <xf numFmtId="0" fontId="2" fillId="0" borderId="31" xfId="0" applyFont="1" applyBorder="1" applyAlignment="1">
      <alignment vertical="center" textRotation="90" wrapText="1"/>
    </xf>
    <xf numFmtId="0" fontId="2" fillId="0" borderId="2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30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5"/>
  <sheetViews>
    <sheetView tabSelected="1" topLeftCell="A7" zoomScale="110" zoomScaleNormal="110" zoomScaleSheetLayoutView="80" workbookViewId="0">
      <selection activeCell="T14" sqref="T14"/>
    </sheetView>
  </sheetViews>
  <sheetFormatPr defaultRowHeight="15" x14ac:dyDescent="0.25"/>
  <cols>
    <col min="1" max="1" width="11.5703125" customWidth="1"/>
    <col min="2" max="3" width="9.28515625" bestFit="1" customWidth="1"/>
    <col min="4" max="4" width="10.42578125" bestFit="1" customWidth="1"/>
    <col min="5" max="5" width="9.28515625" bestFit="1" customWidth="1"/>
    <col min="6" max="6" width="8" bestFit="1" customWidth="1"/>
    <col min="7" max="7" width="5.7109375" bestFit="1" customWidth="1"/>
    <col min="8" max="8" width="8" bestFit="1" customWidth="1"/>
    <col min="9" max="9" width="10.42578125" bestFit="1" customWidth="1"/>
    <col min="10" max="10" width="9.28515625" bestFit="1" customWidth="1"/>
    <col min="11" max="11" width="6.140625" customWidth="1"/>
    <col min="12" max="12" width="6.28515625" customWidth="1"/>
    <col min="13" max="15" width="3.7109375" bestFit="1" customWidth="1"/>
    <col min="16" max="18" width="9.28515625" bestFit="1" customWidth="1"/>
    <col min="19" max="19" width="3.7109375" bestFit="1" customWidth="1"/>
    <col min="20" max="20" width="9.28515625" bestFit="1" customWidth="1"/>
    <col min="21" max="22" width="4.42578125" bestFit="1" customWidth="1"/>
    <col min="23" max="23" width="9.28515625" bestFit="1" customWidth="1"/>
    <col min="24" max="24" width="7.5703125" customWidth="1"/>
    <col min="25" max="25" width="6.42578125" customWidth="1"/>
    <col min="26" max="26" width="5.85546875" customWidth="1"/>
    <col min="27" max="27" width="5.42578125" customWidth="1"/>
    <col min="28" max="28" width="9.28515625" bestFit="1" customWidth="1"/>
    <col min="29" max="29" width="4.42578125" bestFit="1" customWidth="1"/>
    <col min="30" max="30" width="5.5703125" bestFit="1" customWidth="1"/>
    <col min="31" max="33" width="4.42578125" bestFit="1" customWidth="1"/>
  </cols>
  <sheetData>
    <row r="1" spans="1:33" s="3" customFormat="1" ht="19.5" x14ac:dyDescent="0.35">
      <c r="A1" s="61" t="s">
        <v>62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spans="1:33" s="3" customFormat="1" ht="19.5" x14ac:dyDescent="0.35">
      <c r="A2" s="61" t="s">
        <v>63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</row>
    <row r="3" spans="1:33" s="3" customFormat="1" ht="19.5" x14ac:dyDescent="0.35">
      <c r="A3" s="61" t="s">
        <v>202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</row>
    <row r="4" spans="1:33" ht="15.75" thickBot="1" x14ac:dyDescent="0.3"/>
    <row r="5" spans="1:33" ht="30" customHeight="1" thickBot="1" x14ac:dyDescent="0.3">
      <c r="A5" s="67" t="s">
        <v>61</v>
      </c>
      <c r="B5" s="55" t="s">
        <v>58</v>
      </c>
      <c r="C5" s="58" t="s">
        <v>24</v>
      </c>
      <c r="D5" s="59"/>
      <c r="E5" s="59"/>
      <c r="F5" s="59"/>
      <c r="G5" s="59"/>
      <c r="H5" s="59"/>
      <c r="I5" s="60"/>
      <c r="J5" s="55" t="s">
        <v>25</v>
      </c>
      <c r="K5" s="58" t="s">
        <v>24</v>
      </c>
      <c r="L5" s="59"/>
      <c r="M5" s="59"/>
      <c r="N5" s="59"/>
      <c r="O5" s="60"/>
      <c r="P5" s="55" t="s">
        <v>26</v>
      </c>
      <c r="Q5" s="58" t="s">
        <v>24</v>
      </c>
      <c r="R5" s="59"/>
      <c r="S5" s="60"/>
      <c r="T5" s="55" t="s">
        <v>27</v>
      </c>
      <c r="U5" s="58" t="s">
        <v>24</v>
      </c>
      <c r="V5" s="60"/>
      <c r="W5" s="55" t="s">
        <v>28</v>
      </c>
      <c r="X5" s="55" t="s">
        <v>29</v>
      </c>
      <c r="Y5" s="58" t="s">
        <v>30</v>
      </c>
      <c r="Z5" s="60"/>
      <c r="AA5" s="55" t="s">
        <v>31</v>
      </c>
      <c r="AB5" s="55" t="s">
        <v>59</v>
      </c>
      <c r="AC5" s="58" t="s">
        <v>24</v>
      </c>
      <c r="AD5" s="59"/>
      <c r="AE5" s="59"/>
      <c r="AF5" s="59"/>
      <c r="AG5" s="66"/>
    </row>
    <row r="6" spans="1:33" ht="69" customHeight="1" x14ac:dyDescent="0.25">
      <c r="A6" s="68"/>
      <c r="B6" s="62"/>
      <c r="C6" s="55" t="s">
        <v>0</v>
      </c>
      <c r="D6" s="55" t="s">
        <v>1</v>
      </c>
      <c r="E6" s="55" t="s">
        <v>2</v>
      </c>
      <c r="F6" s="55" t="s">
        <v>3</v>
      </c>
      <c r="G6" s="55" t="s">
        <v>4</v>
      </c>
      <c r="H6" s="55" t="s">
        <v>5</v>
      </c>
      <c r="I6" s="55" t="s">
        <v>6</v>
      </c>
      <c r="J6" s="56"/>
      <c r="K6" s="55" t="s">
        <v>7</v>
      </c>
      <c r="L6" s="55" t="s">
        <v>8</v>
      </c>
      <c r="M6" s="55" t="s">
        <v>9</v>
      </c>
      <c r="N6" s="55" t="s">
        <v>10</v>
      </c>
      <c r="O6" s="55" t="s">
        <v>11</v>
      </c>
      <c r="P6" s="56"/>
      <c r="Q6" s="55" t="s">
        <v>12</v>
      </c>
      <c r="R6" s="55" t="s">
        <v>13</v>
      </c>
      <c r="S6" s="55" t="s">
        <v>14</v>
      </c>
      <c r="T6" s="56"/>
      <c r="U6" s="55" t="s">
        <v>15</v>
      </c>
      <c r="V6" s="55" t="s">
        <v>16</v>
      </c>
      <c r="W6" s="56"/>
      <c r="X6" s="56"/>
      <c r="Y6" s="55" t="s">
        <v>17</v>
      </c>
      <c r="Z6" s="55" t="s">
        <v>18</v>
      </c>
      <c r="AA6" s="56"/>
      <c r="AB6" s="64"/>
      <c r="AC6" s="55" t="s">
        <v>19</v>
      </c>
      <c r="AD6" s="55" t="s">
        <v>20</v>
      </c>
      <c r="AE6" s="55" t="s">
        <v>21</v>
      </c>
      <c r="AF6" s="55" t="s">
        <v>22</v>
      </c>
      <c r="AG6" s="55" t="s">
        <v>23</v>
      </c>
    </row>
    <row r="7" spans="1:33" x14ac:dyDescent="0.25">
      <c r="A7" s="68"/>
      <c r="B7" s="62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64"/>
      <c r="AC7" s="56"/>
      <c r="AD7" s="56"/>
      <c r="AE7" s="56"/>
      <c r="AF7" s="56"/>
      <c r="AG7" s="56"/>
    </row>
    <row r="8" spans="1:33" ht="81" customHeight="1" thickBot="1" x14ac:dyDescent="0.3">
      <c r="A8" s="68"/>
      <c r="B8" s="63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65"/>
      <c r="AC8" s="57"/>
      <c r="AD8" s="57"/>
      <c r="AE8" s="57"/>
      <c r="AF8" s="57"/>
      <c r="AG8" s="57"/>
    </row>
    <row r="9" spans="1:33" ht="22.5" customHeight="1" thickBot="1" x14ac:dyDescent="0.3">
      <c r="A9" s="69"/>
      <c r="B9" s="4" t="s">
        <v>32</v>
      </c>
      <c r="C9" s="5" t="s">
        <v>33</v>
      </c>
      <c r="D9" s="5" t="s">
        <v>34</v>
      </c>
      <c r="E9" s="5" t="s">
        <v>35</v>
      </c>
      <c r="F9" s="5" t="s">
        <v>36</v>
      </c>
      <c r="G9" s="5" t="s">
        <v>37</v>
      </c>
      <c r="H9" s="5" t="s">
        <v>38</v>
      </c>
      <c r="I9" s="5" t="s">
        <v>39</v>
      </c>
      <c r="J9" s="5">
        <v>2</v>
      </c>
      <c r="K9" s="5" t="s">
        <v>40</v>
      </c>
      <c r="L9" s="5" t="s">
        <v>41</v>
      </c>
      <c r="M9" s="5" t="s">
        <v>42</v>
      </c>
      <c r="N9" s="5" t="s">
        <v>43</v>
      </c>
      <c r="O9" s="5" t="s">
        <v>44</v>
      </c>
      <c r="P9" s="5">
        <v>3</v>
      </c>
      <c r="Q9" s="5" t="s">
        <v>45</v>
      </c>
      <c r="R9" s="5" t="s">
        <v>46</v>
      </c>
      <c r="S9" s="5" t="s">
        <v>47</v>
      </c>
      <c r="T9" s="5">
        <v>4</v>
      </c>
      <c r="U9" s="5" t="s">
        <v>48</v>
      </c>
      <c r="V9" s="5" t="s">
        <v>49</v>
      </c>
      <c r="W9" s="5">
        <v>5</v>
      </c>
      <c r="X9" s="5" t="s">
        <v>50</v>
      </c>
      <c r="Y9" s="5" t="s">
        <v>51</v>
      </c>
      <c r="Z9" s="5" t="s">
        <v>60</v>
      </c>
      <c r="AA9" s="5" t="s">
        <v>52</v>
      </c>
      <c r="AB9" s="5">
        <v>6</v>
      </c>
      <c r="AC9" s="5" t="s">
        <v>53</v>
      </c>
      <c r="AD9" s="5" t="s">
        <v>54</v>
      </c>
      <c r="AE9" s="5" t="s">
        <v>55</v>
      </c>
      <c r="AF9" s="5" t="s">
        <v>56</v>
      </c>
      <c r="AG9" s="6" t="s">
        <v>57</v>
      </c>
    </row>
    <row r="10" spans="1:33" s="21" customFormat="1" ht="15.75" x14ac:dyDescent="0.25">
      <c r="A10" s="46" t="s">
        <v>197</v>
      </c>
      <c r="B10" s="19">
        <f>SUM(C10:I10)</f>
        <v>50</v>
      </c>
      <c r="C10" s="19">
        <v>5</v>
      </c>
      <c r="D10" s="19"/>
      <c r="E10" s="19">
        <v>1</v>
      </c>
      <c r="F10" s="19"/>
      <c r="G10" s="19">
        <v>44</v>
      </c>
      <c r="H10" s="19"/>
      <c r="I10" s="19"/>
      <c r="J10" s="19">
        <f>SUM(K10:O10)</f>
        <v>50</v>
      </c>
      <c r="K10" s="19">
        <v>49</v>
      </c>
      <c r="L10" s="19">
        <v>1</v>
      </c>
      <c r="M10" s="19"/>
      <c r="N10" s="19"/>
      <c r="O10" s="19"/>
      <c r="P10" s="19">
        <f>SUM(Q10:S10)</f>
        <v>50</v>
      </c>
      <c r="Q10" s="19">
        <v>1</v>
      </c>
      <c r="R10" s="19">
        <v>48</v>
      </c>
      <c r="S10" s="19">
        <v>1</v>
      </c>
      <c r="T10" s="19">
        <f>SUM(U10:V10)</f>
        <v>50</v>
      </c>
      <c r="U10" s="20">
        <v>21</v>
      </c>
      <c r="V10" s="20">
        <v>29</v>
      </c>
      <c r="W10" s="19">
        <v>50</v>
      </c>
      <c r="X10" s="19">
        <v>50</v>
      </c>
      <c r="Y10" s="19"/>
      <c r="Z10" s="19"/>
      <c r="AA10" s="19"/>
      <c r="AB10" s="19">
        <f>SUM(AC10:AG10)</f>
        <v>50</v>
      </c>
      <c r="AC10" s="19"/>
      <c r="AD10" s="19">
        <v>50</v>
      </c>
      <c r="AE10" s="19"/>
      <c r="AF10" s="19"/>
      <c r="AG10" s="19"/>
    </row>
    <row r="11" spans="1:33" s="21" customFormat="1" ht="15.75" x14ac:dyDescent="0.25">
      <c r="A11" s="30" t="s">
        <v>198</v>
      </c>
      <c r="B11" s="19">
        <f>SUM(C11:I11)</f>
        <v>61</v>
      </c>
      <c r="C11" s="23">
        <v>22</v>
      </c>
      <c r="D11" s="23"/>
      <c r="E11" s="23"/>
      <c r="F11" s="23"/>
      <c r="G11" s="23">
        <v>39</v>
      </c>
      <c r="H11" s="23"/>
      <c r="I11" s="23"/>
      <c r="J11" s="19">
        <f>SUM(K11:O11)</f>
        <v>61</v>
      </c>
      <c r="K11" s="23">
        <v>60</v>
      </c>
      <c r="L11" s="23"/>
      <c r="M11" s="23">
        <v>1</v>
      </c>
      <c r="N11" s="23"/>
      <c r="O11" s="23"/>
      <c r="P11" s="19">
        <f>SUM(Q11:S11)</f>
        <v>61</v>
      </c>
      <c r="Q11" s="23">
        <v>4</v>
      </c>
      <c r="R11" s="23">
        <v>57</v>
      </c>
      <c r="S11" s="23"/>
      <c r="T11" s="23">
        <v>61</v>
      </c>
      <c r="U11" s="23">
        <v>44</v>
      </c>
      <c r="V11" s="23">
        <v>17</v>
      </c>
      <c r="W11" s="19">
        <v>61</v>
      </c>
      <c r="X11" s="23">
        <v>59</v>
      </c>
      <c r="Y11" s="23">
        <v>2</v>
      </c>
      <c r="Z11" s="23">
        <v>4</v>
      </c>
      <c r="AA11" s="23"/>
      <c r="AB11" s="23">
        <v>61</v>
      </c>
      <c r="AC11" s="23"/>
      <c r="AD11" s="23">
        <v>61</v>
      </c>
      <c r="AE11" s="23"/>
      <c r="AF11" s="23"/>
      <c r="AG11" s="23"/>
    </row>
    <row r="12" spans="1:33" s="26" customFormat="1" ht="15.75" x14ac:dyDescent="0.25">
      <c r="A12" s="47" t="s">
        <v>196</v>
      </c>
      <c r="B12" s="25">
        <f>B10+B11</f>
        <v>111</v>
      </c>
      <c r="C12" s="25">
        <f t="shared" ref="C12:AG12" si="0">C10+C11</f>
        <v>27</v>
      </c>
      <c r="D12" s="25">
        <f t="shared" si="0"/>
        <v>0</v>
      </c>
      <c r="E12" s="25">
        <f t="shared" si="0"/>
        <v>1</v>
      </c>
      <c r="F12" s="25">
        <f t="shared" si="0"/>
        <v>0</v>
      </c>
      <c r="G12" s="25">
        <f t="shared" si="0"/>
        <v>83</v>
      </c>
      <c r="H12" s="25">
        <f t="shared" si="0"/>
        <v>0</v>
      </c>
      <c r="I12" s="25">
        <f t="shared" si="0"/>
        <v>0</v>
      </c>
      <c r="J12" s="25">
        <f t="shared" si="0"/>
        <v>111</v>
      </c>
      <c r="K12" s="25">
        <f t="shared" si="0"/>
        <v>109</v>
      </c>
      <c r="L12" s="25">
        <f t="shared" si="0"/>
        <v>1</v>
      </c>
      <c r="M12" s="25">
        <f t="shared" si="0"/>
        <v>1</v>
      </c>
      <c r="N12" s="25">
        <f t="shared" si="0"/>
        <v>0</v>
      </c>
      <c r="O12" s="25">
        <f t="shared" si="0"/>
        <v>0</v>
      </c>
      <c r="P12" s="25">
        <f t="shared" si="0"/>
        <v>111</v>
      </c>
      <c r="Q12" s="25">
        <f t="shared" si="0"/>
        <v>5</v>
      </c>
      <c r="R12" s="25">
        <f t="shared" si="0"/>
        <v>105</v>
      </c>
      <c r="S12" s="25">
        <f t="shared" si="0"/>
        <v>1</v>
      </c>
      <c r="T12" s="25">
        <f t="shared" si="0"/>
        <v>111</v>
      </c>
      <c r="U12" s="25">
        <f t="shared" si="0"/>
        <v>65</v>
      </c>
      <c r="V12" s="25">
        <f t="shared" si="0"/>
        <v>46</v>
      </c>
      <c r="W12" s="25">
        <f t="shared" si="0"/>
        <v>111</v>
      </c>
      <c r="X12" s="25">
        <f t="shared" si="0"/>
        <v>109</v>
      </c>
      <c r="Y12" s="25">
        <f t="shared" si="0"/>
        <v>2</v>
      </c>
      <c r="Z12" s="25">
        <f t="shared" si="0"/>
        <v>4</v>
      </c>
      <c r="AA12" s="25">
        <f t="shared" si="0"/>
        <v>0</v>
      </c>
      <c r="AB12" s="25">
        <f t="shared" si="0"/>
        <v>111</v>
      </c>
      <c r="AC12" s="25">
        <f t="shared" si="0"/>
        <v>0</v>
      </c>
      <c r="AD12" s="25">
        <f t="shared" si="0"/>
        <v>111</v>
      </c>
      <c r="AE12" s="25">
        <f t="shared" si="0"/>
        <v>0</v>
      </c>
      <c r="AF12" s="25">
        <f t="shared" si="0"/>
        <v>0</v>
      </c>
      <c r="AG12" s="25">
        <f t="shared" si="0"/>
        <v>0</v>
      </c>
    </row>
    <row r="13" spans="1:33" s="39" customFormat="1" ht="15.75" x14ac:dyDescent="0.25">
      <c r="A13" s="48" t="s">
        <v>200</v>
      </c>
      <c r="B13" s="37">
        <v>36</v>
      </c>
      <c r="C13" s="38">
        <v>20</v>
      </c>
      <c r="D13" s="38"/>
      <c r="E13" s="38"/>
      <c r="F13" s="38"/>
      <c r="G13" s="38">
        <v>16</v>
      </c>
      <c r="H13" s="38"/>
      <c r="I13" s="38"/>
      <c r="J13" s="38">
        <v>36</v>
      </c>
      <c r="K13" s="38">
        <v>36</v>
      </c>
      <c r="L13" s="38"/>
      <c r="M13" s="38"/>
      <c r="N13" s="38"/>
      <c r="O13" s="38"/>
      <c r="P13" s="38">
        <v>36</v>
      </c>
      <c r="Q13" s="38">
        <v>3</v>
      </c>
      <c r="R13" s="38">
        <v>32</v>
      </c>
      <c r="S13" s="38">
        <v>1</v>
      </c>
      <c r="T13" s="38">
        <v>36</v>
      </c>
      <c r="U13" s="38">
        <v>8</v>
      </c>
      <c r="V13" s="38">
        <v>28</v>
      </c>
      <c r="W13" s="38">
        <v>36</v>
      </c>
      <c r="X13" s="38">
        <v>33</v>
      </c>
      <c r="Y13" s="38">
        <v>3</v>
      </c>
      <c r="Z13" s="38">
        <v>93</v>
      </c>
      <c r="AA13" s="38"/>
      <c r="AB13" s="38">
        <v>36</v>
      </c>
      <c r="AC13" s="38"/>
      <c r="AD13" s="38">
        <v>36</v>
      </c>
      <c r="AE13" s="38"/>
      <c r="AF13" s="38"/>
      <c r="AG13" s="38"/>
    </row>
    <row r="14" spans="1:33" s="41" customFormat="1" ht="15.75" x14ac:dyDescent="0.25">
      <c r="A14" s="49" t="s">
        <v>201</v>
      </c>
      <c r="B14" s="25">
        <f>B12+B13</f>
        <v>147</v>
      </c>
      <c r="C14" s="25">
        <f t="shared" ref="C14:AG14" si="1">C12+C13</f>
        <v>47</v>
      </c>
      <c r="D14" s="25">
        <f t="shared" si="1"/>
        <v>0</v>
      </c>
      <c r="E14" s="25">
        <f t="shared" si="1"/>
        <v>1</v>
      </c>
      <c r="F14" s="25">
        <f t="shared" si="1"/>
        <v>0</v>
      </c>
      <c r="G14" s="25">
        <f t="shared" si="1"/>
        <v>99</v>
      </c>
      <c r="H14" s="25">
        <f t="shared" si="1"/>
        <v>0</v>
      </c>
      <c r="I14" s="25">
        <f t="shared" si="1"/>
        <v>0</v>
      </c>
      <c r="J14" s="25">
        <f t="shared" si="1"/>
        <v>147</v>
      </c>
      <c r="K14" s="25">
        <f t="shared" si="1"/>
        <v>145</v>
      </c>
      <c r="L14" s="25">
        <f t="shared" si="1"/>
        <v>1</v>
      </c>
      <c r="M14" s="25">
        <f t="shared" si="1"/>
        <v>1</v>
      </c>
      <c r="N14" s="25">
        <f t="shared" si="1"/>
        <v>0</v>
      </c>
      <c r="O14" s="25">
        <f t="shared" si="1"/>
        <v>0</v>
      </c>
      <c r="P14" s="25">
        <f t="shared" si="1"/>
        <v>147</v>
      </c>
      <c r="Q14" s="25">
        <f t="shared" si="1"/>
        <v>8</v>
      </c>
      <c r="R14" s="25">
        <f t="shared" si="1"/>
        <v>137</v>
      </c>
      <c r="S14" s="25">
        <f t="shared" si="1"/>
        <v>2</v>
      </c>
      <c r="T14" s="25">
        <f t="shared" si="1"/>
        <v>147</v>
      </c>
      <c r="U14" s="25">
        <f t="shared" si="1"/>
        <v>73</v>
      </c>
      <c r="V14" s="25">
        <f t="shared" si="1"/>
        <v>74</v>
      </c>
      <c r="W14" s="25">
        <f t="shared" si="1"/>
        <v>147</v>
      </c>
      <c r="X14" s="25">
        <f t="shared" si="1"/>
        <v>142</v>
      </c>
      <c r="Y14" s="25">
        <f t="shared" si="1"/>
        <v>5</v>
      </c>
      <c r="Z14" s="25">
        <f t="shared" si="1"/>
        <v>97</v>
      </c>
      <c r="AA14" s="25">
        <f t="shared" si="1"/>
        <v>0</v>
      </c>
      <c r="AB14" s="25">
        <f t="shared" si="1"/>
        <v>147</v>
      </c>
      <c r="AC14" s="25">
        <f t="shared" si="1"/>
        <v>0</v>
      </c>
      <c r="AD14" s="25">
        <f t="shared" si="1"/>
        <v>147</v>
      </c>
      <c r="AE14" s="25">
        <f t="shared" si="1"/>
        <v>0</v>
      </c>
      <c r="AF14" s="25">
        <f t="shared" si="1"/>
        <v>0</v>
      </c>
      <c r="AG14" s="25">
        <f t="shared" si="1"/>
        <v>0</v>
      </c>
    </row>
    <row r="15" spans="1:33" ht="15.75" hidden="1" x14ac:dyDescent="0.25">
      <c r="A15" s="33"/>
      <c r="B15" s="2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</row>
  </sheetData>
  <mergeCells count="42">
    <mergeCell ref="T5:T8"/>
    <mergeCell ref="U5:V5"/>
    <mergeCell ref="AC6:AC8"/>
    <mergeCell ref="AD6:AD8"/>
    <mergeCell ref="AE6:AE8"/>
    <mergeCell ref="AA5:AA8"/>
    <mergeCell ref="Y5:Z5"/>
    <mergeCell ref="W5:W8"/>
    <mergeCell ref="Z6:Z8"/>
    <mergeCell ref="A1:AG1"/>
    <mergeCell ref="A2:AG2"/>
    <mergeCell ref="A3:AG3"/>
    <mergeCell ref="B5:B8"/>
    <mergeCell ref="AB5:AB8"/>
    <mergeCell ref="AG6:AG8"/>
    <mergeCell ref="AC5:AG5"/>
    <mergeCell ref="A5:A9"/>
    <mergeCell ref="AF6:AF8"/>
    <mergeCell ref="C5:I5"/>
    <mergeCell ref="J5:J8"/>
    <mergeCell ref="K5:O5"/>
    <mergeCell ref="U6:U8"/>
    <mergeCell ref="V6:V8"/>
    <mergeCell ref="Y6:Y8"/>
    <mergeCell ref="X5:X8"/>
    <mergeCell ref="N6:N8"/>
    <mergeCell ref="O6:O8"/>
    <mergeCell ref="Q6:Q8"/>
    <mergeCell ref="R6:R8"/>
    <mergeCell ref="S6:S8"/>
    <mergeCell ref="P5:P8"/>
    <mergeCell ref="Q5:S5"/>
    <mergeCell ref="H6:H8"/>
    <mergeCell ref="I6:I8"/>
    <mergeCell ref="K6:K8"/>
    <mergeCell ref="L6:L8"/>
    <mergeCell ref="M6:M8"/>
    <mergeCell ref="C6:C8"/>
    <mergeCell ref="D6:D8"/>
    <mergeCell ref="E6:E8"/>
    <mergeCell ref="F6:F8"/>
    <mergeCell ref="G6:G8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6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5BEE9-BF28-45CA-910B-8DDD0854BDFF}">
  <sheetPr>
    <pageSetUpPr fitToPage="1"/>
  </sheetPr>
  <dimension ref="A4:AG12"/>
  <sheetViews>
    <sheetView view="pageBreakPreview" topLeftCell="A7" zoomScale="120" zoomScaleNormal="120" zoomScaleSheetLayoutView="120" workbookViewId="0">
      <selection activeCell="A12" sqref="A12:XFD12"/>
    </sheetView>
  </sheetViews>
  <sheetFormatPr defaultRowHeight="15" x14ac:dyDescent="0.25"/>
  <cols>
    <col min="1" max="1" width="11" customWidth="1"/>
    <col min="2" max="2" width="8.7109375" customWidth="1"/>
    <col min="3" max="4" width="3.7109375" bestFit="1" customWidth="1"/>
    <col min="6" max="8" width="3.7109375" bestFit="1" customWidth="1"/>
    <col min="9" max="9" width="5.140625" bestFit="1" customWidth="1"/>
    <col min="10" max="12" width="3.7109375" bestFit="1" customWidth="1"/>
    <col min="13" max="16" width="4.5703125" bestFit="1" customWidth="1"/>
    <col min="17" max="17" width="5.7109375" bestFit="1" customWidth="1"/>
    <col min="19" max="24" width="4.5703125" bestFit="1" customWidth="1"/>
    <col min="26" max="26" width="3.7109375" bestFit="1" customWidth="1"/>
    <col min="27" max="27" width="5.7109375" bestFit="1" customWidth="1"/>
    <col min="28" max="28" width="3.7109375" bestFit="1" customWidth="1"/>
  </cols>
  <sheetData>
    <row r="4" spans="1:33" ht="15.75" thickBot="1" x14ac:dyDescent="0.3"/>
    <row r="5" spans="1:33" ht="59.25" customHeight="1" x14ac:dyDescent="0.25">
      <c r="A5" s="75" t="s">
        <v>61</v>
      </c>
      <c r="B5" s="70" t="s">
        <v>116</v>
      </c>
      <c r="C5" s="72" t="s">
        <v>64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4"/>
    </row>
    <row r="6" spans="1:33" ht="126" thickBot="1" x14ac:dyDescent="0.3">
      <c r="A6" s="76"/>
      <c r="B6" s="71"/>
      <c r="C6" s="7" t="s">
        <v>65</v>
      </c>
      <c r="D6" s="8" t="s">
        <v>66</v>
      </c>
      <c r="E6" s="8" t="s">
        <v>67</v>
      </c>
      <c r="F6" s="8" t="s">
        <v>68</v>
      </c>
      <c r="G6" s="8" t="s">
        <v>69</v>
      </c>
      <c r="H6" s="8" t="s">
        <v>70</v>
      </c>
      <c r="I6" s="8" t="s">
        <v>71</v>
      </c>
      <c r="J6" s="8" t="s">
        <v>72</v>
      </c>
      <c r="K6" s="8" t="s">
        <v>73</v>
      </c>
      <c r="L6" s="8" t="s">
        <v>74</v>
      </c>
      <c r="M6" s="8" t="s">
        <v>75</v>
      </c>
      <c r="N6" s="8" t="s">
        <v>76</v>
      </c>
      <c r="O6" s="8" t="s">
        <v>77</v>
      </c>
      <c r="P6" s="8" t="s">
        <v>78</v>
      </c>
      <c r="Q6" s="8" t="s">
        <v>79</v>
      </c>
      <c r="R6" s="8" t="s">
        <v>80</v>
      </c>
      <c r="S6" s="8" t="s">
        <v>81</v>
      </c>
      <c r="T6" s="8" t="s">
        <v>82</v>
      </c>
      <c r="U6" s="8" t="s">
        <v>83</v>
      </c>
      <c r="V6" s="8" t="s">
        <v>84</v>
      </c>
      <c r="W6" s="8" t="s">
        <v>85</v>
      </c>
      <c r="X6" s="9" t="s">
        <v>86</v>
      </c>
      <c r="Y6" s="8" t="s">
        <v>87</v>
      </c>
      <c r="Z6" s="8" t="s">
        <v>88</v>
      </c>
      <c r="AA6" s="8" t="s">
        <v>89</v>
      </c>
      <c r="AB6" s="10" t="s">
        <v>90</v>
      </c>
    </row>
    <row r="7" spans="1:33" ht="15.75" thickBot="1" x14ac:dyDescent="0.3">
      <c r="A7" s="77"/>
      <c r="B7" s="1">
        <v>7</v>
      </c>
      <c r="C7" s="1" t="s">
        <v>91</v>
      </c>
      <c r="D7" s="1" t="s">
        <v>92</v>
      </c>
      <c r="E7" s="1" t="s">
        <v>93</v>
      </c>
      <c r="F7" s="1" t="s">
        <v>94</v>
      </c>
      <c r="G7" s="1" t="s">
        <v>95</v>
      </c>
      <c r="H7" s="1" t="s">
        <v>96</v>
      </c>
      <c r="I7" s="1" t="s">
        <v>97</v>
      </c>
      <c r="J7" s="1" t="s">
        <v>98</v>
      </c>
      <c r="K7" s="1" t="s">
        <v>99</v>
      </c>
      <c r="L7" s="1" t="s">
        <v>100</v>
      </c>
      <c r="M7" s="1" t="s">
        <v>101</v>
      </c>
      <c r="N7" s="1" t="s">
        <v>102</v>
      </c>
      <c r="O7" s="1" t="s">
        <v>103</v>
      </c>
      <c r="P7" s="1" t="s">
        <v>104</v>
      </c>
      <c r="Q7" s="1" t="s">
        <v>105</v>
      </c>
      <c r="R7" s="1" t="s">
        <v>106</v>
      </c>
      <c r="S7" s="1" t="s">
        <v>107</v>
      </c>
      <c r="T7" s="1" t="s">
        <v>108</v>
      </c>
      <c r="U7" s="1" t="s">
        <v>109</v>
      </c>
      <c r="V7" s="1" t="s">
        <v>110</v>
      </c>
      <c r="W7" s="1" t="s">
        <v>111</v>
      </c>
      <c r="X7" s="1" t="s">
        <v>112</v>
      </c>
      <c r="Y7" s="1">
        <v>8</v>
      </c>
      <c r="Z7" s="1" t="s">
        <v>113</v>
      </c>
      <c r="AA7" s="1" t="s">
        <v>114</v>
      </c>
      <c r="AB7" s="2" t="s">
        <v>115</v>
      </c>
    </row>
    <row r="8" spans="1:33" s="29" customFormat="1" ht="15.75" x14ac:dyDescent="0.25">
      <c r="A8" s="42" t="s">
        <v>199</v>
      </c>
      <c r="B8" s="28">
        <f>SUM(C8:X8)</f>
        <v>50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>
        <v>1</v>
      </c>
      <c r="S8" s="28"/>
      <c r="T8" s="28"/>
      <c r="U8" s="28"/>
      <c r="V8" s="28"/>
      <c r="W8" s="28">
        <v>45</v>
      </c>
      <c r="X8" s="28">
        <v>4</v>
      </c>
      <c r="Y8" s="28">
        <f>Z8+AA8+AB8+табл3!B10+табл3!C10+табл3!D10+табл3!E10+табл3!F10+табл3!G10+табл3!H10+табл3!I10+табл3!J10+табл3!K10+табл3!L10</f>
        <v>50</v>
      </c>
      <c r="Z8" s="28">
        <v>2</v>
      </c>
      <c r="AA8" s="28"/>
      <c r="AB8" s="28">
        <v>1</v>
      </c>
    </row>
    <row r="9" spans="1:33" s="29" customFormat="1" ht="15.75" x14ac:dyDescent="0.25">
      <c r="A9" s="22" t="s">
        <v>198</v>
      </c>
      <c r="B9" s="28">
        <f>SUM(C9:X9)</f>
        <v>61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>
        <v>54</v>
      </c>
      <c r="X9" s="23">
        <v>7</v>
      </c>
      <c r="Y9" s="28">
        <f>Z9+AA9+AB9+табл3!B11+табл3!C11+табл3!D11+табл3!E11+табл3!F11+табл3!G11+табл3!H11+табл3!I11+табл3!J11+табл3!K11+табл3!L11</f>
        <v>61</v>
      </c>
      <c r="Z9" s="23">
        <v>3</v>
      </c>
      <c r="AA9" s="23"/>
      <c r="AB9" s="23">
        <v>6</v>
      </c>
    </row>
    <row r="10" spans="1:33" s="26" customFormat="1" ht="15.75" x14ac:dyDescent="0.25">
      <c r="A10" s="24" t="s">
        <v>196</v>
      </c>
      <c r="B10" s="25">
        <f>B8+B9</f>
        <v>111</v>
      </c>
      <c r="C10" s="25">
        <f t="shared" ref="C10:AG10" si="0">C8+C9</f>
        <v>0</v>
      </c>
      <c r="D10" s="25">
        <f t="shared" si="0"/>
        <v>0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 t="shared" si="0"/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 t="shared" si="0"/>
        <v>0</v>
      </c>
      <c r="O10" s="25">
        <f t="shared" si="0"/>
        <v>0</v>
      </c>
      <c r="P10" s="25">
        <f t="shared" si="0"/>
        <v>0</v>
      </c>
      <c r="Q10" s="25">
        <f t="shared" si="0"/>
        <v>0</v>
      </c>
      <c r="R10" s="25">
        <f t="shared" si="0"/>
        <v>1</v>
      </c>
      <c r="S10" s="25">
        <f t="shared" si="0"/>
        <v>0</v>
      </c>
      <c r="T10" s="25">
        <f t="shared" si="0"/>
        <v>0</v>
      </c>
      <c r="U10" s="25">
        <f t="shared" si="0"/>
        <v>0</v>
      </c>
      <c r="V10" s="25">
        <f t="shared" si="0"/>
        <v>0</v>
      </c>
      <c r="W10" s="25">
        <f t="shared" si="0"/>
        <v>99</v>
      </c>
      <c r="X10" s="25">
        <f t="shared" si="0"/>
        <v>11</v>
      </c>
      <c r="Y10" s="25">
        <f t="shared" si="0"/>
        <v>111</v>
      </c>
      <c r="Z10" s="25">
        <f t="shared" si="0"/>
        <v>5</v>
      </c>
      <c r="AA10" s="25">
        <f t="shared" si="0"/>
        <v>0</v>
      </c>
      <c r="AB10" s="25">
        <f t="shared" si="0"/>
        <v>7</v>
      </c>
      <c r="AC10" s="31">
        <f t="shared" si="0"/>
        <v>0</v>
      </c>
      <c r="AD10" s="31">
        <f t="shared" si="0"/>
        <v>0</v>
      </c>
      <c r="AE10" s="31">
        <f t="shared" si="0"/>
        <v>0</v>
      </c>
      <c r="AF10" s="31">
        <f t="shared" si="0"/>
        <v>0</v>
      </c>
      <c r="AG10" s="31">
        <f t="shared" si="0"/>
        <v>0</v>
      </c>
    </row>
    <row r="11" spans="1:33" s="45" customFormat="1" ht="15.75" x14ac:dyDescent="0.25">
      <c r="A11" s="22" t="s">
        <v>200</v>
      </c>
      <c r="B11" s="25">
        <v>36</v>
      </c>
      <c r="C11" s="44"/>
      <c r="D11" s="44"/>
      <c r="E11" s="44"/>
      <c r="F11" s="44">
        <v>1</v>
      </c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>
        <v>30</v>
      </c>
      <c r="X11" s="44">
        <v>5</v>
      </c>
      <c r="Y11" s="44">
        <v>36</v>
      </c>
      <c r="Z11" s="44">
        <v>1</v>
      </c>
      <c r="AA11" s="44"/>
      <c r="AB11" s="44"/>
      <c r="AC11" s="44"/>
      <c r="AD11" s="44"/>
      <c r="AE11" s="44"/>
      <c r="AF11" s="44"/>
      <c r="AG11" s="44"/>
    </row>
    <row r="12" spans="1:33" s="41" customFormat="1" ht="15.75" x14ac:dyDescent="0.25">
      <c r="A12" s="40" t="s">
        <v>201</v>
      </c>
      <c r="B12" s="25">
        <f>B10+B11</f>
        <v>147</v>
      </c>
      <c r="C12" s="25">
        <f t="shared" ref="C12:AB12" si="1">C10+C11</f>
        <v>0</v>
      </c>
      <c r="D12" s="25">
        <f t="shared" si="1"/>
        <v>0</v>
      </c>
      <c r="E12" s="25">
        <f t="shared" si="1"/>
        <v>0</v>
      </c>
      <c r="F12" s="25">
        <f t="shared" si="1"/>
        <v>1</v>
      </c>
      <c r="G12" s="25">
        <f t="shared" si="1"/>
        <v>0</v>
      </c>
      <c r="H12" s="25">
        <f t="shared" si="1"/>
        <v>0</v>
      </c>
      <c r="I12" s="25">
        <f t="shared" si="1"/>
        <v>0</v>
      </c>
      <c r="J12" s="25">
        <f t="shared" si="1"/>
        <v>0</v>
      </c>
      <c r="K12" s="25">
        <f t="shared" si="1"/>
        <v>0</v>
      </c>
      <c r="L12" s="25">
        <f t="shared" si="1"/>
        <v>0</v>
      </c>
      <c r="M12" s="25">
        <f t="shared" si="1"/>
        <v>0</v>
      </c>
      <c r="N12" s="25">
        <f t="shared" si="1"/>
        <v>0</v>
      </c>
      <c r="O12" s="25">
        <f t="shared" si="1"/>
        <v>0</v>
      </c>
      <c r="P12" s="25">
        <f t="shared" si="1"/>
        <v>0</v>
      </c>
      <c r="Q12" s="25">
        <f t="shared" si="1"/>
        <v>0</v>
      </c>
      <c r="R12" s="25">
        <f t="shared" si="1"/>
        <v>1</v>
      </c>
      <c r="S12" s="25">
        <f t="shared" si="1"/>
        <v>0</v>
      </c>
      <c r="T12" s="25">
        <f t="shared" si="1"/>
        <v>0</v>
      </c>
      <c r="U12" s="25">
        <f t="shared" si="1"/>
        <v>0</v>
      </c>
      <c r="V12" s="25">
        <f t="shared" si="1"/>
        <v>0</v>
      </c>
      <c r="W12" s="25">
        <f t="shared" si="1"/>
        <v>129</v>
      </c>
      <c r="X12" s="25">
        <f t="shared" si="1"/>
        <v>16</v>
      </c>
      <c r="Y12" s="25">
        <f t="shared" si="1"/>
        <v>147</v>
      </c>
      <c r="Z12" s="25">
        <f t="shared" si="1"/>
        <v>6</v>
      </c>
      <c r="AA12" s="25">
        <f t="shared" si="1"/>
        <v>0</v>
      </c>
      <c r="AB12" s="25">
        <f t="shared" si="1"/>
        <v>7</v>
      </c>
      <c r="AC12" s="40"/>
      <c r="AD12" s="40"/>
      <c r="AE12" s="40"/>
      <c r="AF12" s="40"/>
      <c r="AG12" s="40"/>
    </row>
  </sheetData>
  <mergeCells count="3">
    <mergeCell ref="B5:B6"/>
    <mergeCell ref="C5:AB5"/>
    <mergeCell ref="A5:A7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2B5F-F39D-427B-BC9B-E00E0AB51099}">
  <sheetPr>
    <pageSetUpPr fitToPage="1"/>
  </sheetPr>
  <dimension ref="A4:AG14"/>
  <sheetViews>
    <sheetView topLeftCell="A7" zoomScale="110" zoomScaleNormal="110" zoomScaleSheetLayoutView="110" workbookViewId="0">
      <selection activeCell="T14" sqref="T14"/>
    </sheetView>
  </sheetViews>
  <sheetFormatPr defaultRowHeight="15" x14ac:dyDescent="0.25"/>
  <cols>
    <col min="1" max="1" width="10.85546875" customWidth="1"/>
    <col min="2" max="2" width="5.85546875" customWidth="1"/>
    <col min="3" max="4" width="6.140625" customWidth="1"/>
    <col min="5" max="6" width="6.42578125" customWidth="1"/>
    <col min="7" max="7" width="5.85546875" customWidth="1"/>
    <col min="8" max="8" width="6.5703125" customWidth="1"/>
    <col min="9" max="9" width="6.7109375" customWidth="1"/>
    <col min="10" max="10" width="7.140625" customWidth="1"/>
    <col min="11" max="11" width="6.28515625" customWidth="1"/>
    <col min="12" max="12" width="5.7109375" customWidth="1"/>
    <col min="14" max="14" width="7.140625" customWidth="1"/>
    <col min="15" max="15" width="6.28515625" customWidth="1"/>
    <col min="16" max="16" width="7.7109375" customWidth="1"/>
    <col min="21" max="21" width="6.85546875" customWidth="1"/>
    <col min="22" max="22" width="7.140625" customWidth="1"/>
    <col min="23" max="23" width="5.85546875" customWidth="1"/>
    <col min="24" max="24" width="1.140625" hidden="1" customWidth="1"/>
    <col min="25" max="33" width="9.140625" hidden="1" customWidth="1"/>
  </cols>
  <sheetData>
    <row r="4" spans="1:33" ht="15.75" thickBot="1" x14ac:dyDescent="0.3"/>
    <row r="5" spans="1:33" ht="58.5" customHeight="1" x14ac:dyDescent="0.25">
      <c r="A5" s="89" t="s">
        <v>61</v>
      </c>
      <c r="B5" s="87" t="s">
        <v>64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70" t="s">
        <v>117</v>
      </c>
      <c r="N5" s="87" t="s">
        <v>118</v>
      </c>
      <c r="O5" s="87"/>
      <c r="P5" s="87"/>
      <c r="Q5" s="87"/>
      <c r="R5" s="87"/>
      <c r="S5" s="87"/>
      <c r="T5" s="82" t="s">
        <v>158</v>
      </c>
      <c r="U5" s="87" t="s">
        <v>119</v>
      </c>
      <c r="V5" s="87"/>
      <c r="W5" s="88"/>
    </row>
    <row r="6" spans="1:33" x14ac:dyDescent="0.25">
      <c r="A6" s="90"/>
      <c r="B6" s="78" t="s">
        <v>120</v>
      </c>
      <c r="C6" s="78" t="s">
        <v>121</v>
      </c>
      <c r="D6" s="78" t="s">
        <v>122</v>
      </c>
      <c r="E6" s="78" t="s">
        <v>123</v>
      </c>
      <c r="F6" s="78" t="s">
        <v>124</v>
      </c>
      <c r="G6" s="78" t="s">
        <v>125</v>
      </c>
      <c r="H6" s="78" t="s">
        <v>126</v>
      </c>
      <c r="I6" s="78" t="s">
        <v>127</v>
      </c>
      <c r="J6" s="78" t="s">
        <v>155</v>
      </c>
      <c r="K6" s="78" t="s">
        <v>128</v>
      </c>
      <c r="L6" s="78" t="s">
        <v>129</v>
      </c>
      <c r="M6" s="85"/>
      <c r="N6" s="78" t="s">
        <v>130</v>
      </c>
      <c r="O6" s="78" t="s">
        <v>131</v>
      </c>
      <c r="P6" s="78" t="s">
        <v>132</v>
      </c>
      <c r="Q6" s="78" t="s">
        <v>133</v>
      </c>
      <c r="R6" s="78" t="s">
        <v>156</v>
      </c>
      <c r="S6" s="78" t="s">
        <v>157</v>
      </c>
      <c r="T6" s="83"/>
      <c r="U6" s="78" t="s">
        <v>134</v>
      </c>
      <c r="V6" s="78" t="s">
        <v>135</v>
      </c>
      <c r="W6" s="80" t="s">
        <v>136</v>
      </c>
    </row>
    <row r="7" spans="1:33" x14ac:dyDescent="0.25">
      <c r="A7" s="90"/>
      <c r="B7" s="78"/>
      <c r="C7" s="78"/>
      <c r="D7" s="78"/>
      <c r="E7" s="78"/>
      <c r="F7" s="78"/>
      <c r="G7" s="78"/>
      <c r="H7" s="78"/>
      <c r="I7" s="78"/>
      <c r="J7" s="83"/>
      <c r="K7" s="78"/>
      <c r="L7" s="78"/>
      <c r="M7" s="85"/>
      <c r="N7" s="78"/>
      <c r="O7" s="78"/>
      <c r="P7" s="78"/>
      <c r="Q7" s="78"/>
      <c r="R7" s="93"/>
      <c r="S7" s="83"/>
      <c r="T7" s="83"/>
      <c r="U7" s="78"/>
      <c r="V7" s="78"/>
      <c r="W7" s="80"/>
    </row>
    <row r="8" spans="1:33" ht="137.25" customHeight="1" thickBot="1" x14ac:dyDescent="0.3">
      <c r="A8" s="90"/>
      <c r="B8" s="79"/>
      <c r="C8" s="79"/>
      <c r="D8" s="79"/>
      <c r="E8" s="79"/>
      <c r="F8" s="79"/>
      <c r="G8" s="79"/>
      <c r="H8" s="79"/>
      <c r="I8" s="79"/>
      <c r="J8" s="84"/>
      <c r="K8" s="79"/>
      <c r="L8" s="79"/>
      <c r="M8" s="86"/>
      <c r="N8" s="79"/>
      <c r="O8" s="79"/>
      <c r="P8" s="79"/>
      <c r="Q8" s="79"/>
      <c r="R8" s="94"/>
      <c r="S8" s="84"/>
      <c r="T8" s="84"/>
      <c r="U8" s="79"/>
      <c r="V8" s="79"/>
      <c r="W8" s="81"/>
    </row>
    <row r="9" spans="1:33" ht="24" customHeight="1" thickBot="1" x14ac:dyDescent="0.3">
      <c r="A9" s="91"/>
      <c r="B9" s="4" t="s">
        <v>137</v>
      </c>
      <c r="C9" s="5" t="s">
        <v>138</v>
      </c>
      <c r="D9" s="5" t="s">
        <v>139</v>
      </c>
      <c r="E9" s="5" t="s">
        <v>140</v>
      </c>
      <c r="F9" s="5" t="s">
        <v>141</v>
      </c>
      <c r="G9" s="5" t="s">
        <v>142</v>
      </c>
      <c r="H9" s="5" t="s">
        <v>143</v>
      </c>
      <c r="I9" s="5" t="s">
        <v>144</v>
      </c>
      <c r="J9" s="5" t="s">
        <v>145</v>
      </c>
      <c r="K9" s="5" t="s">
        <v>146</v>
      </c>
      <c r="L9" s="5" t="s">
        <v>147</v>
      </c>
      <c r="M9" s="5">
        <v>9</v>
      </c>
      <c r="N9" s="5" t="s">
        <v>148</v>
      </c>
      <c r="O9" s="5" t="s">
        <v>149</v>
      </c>
      <c r="P9" s="5" t="s">
        <v>150</v>
      </c>
      <c r="Q9" s="5" t="s">
        <v>151</v>
      </c>
      <c r="R9" s="5" t="s">
        <v>152</v>
      </c>
      <c r="S9" s="5" t="s">
        <v>153</v>
      </c>
      <c r="T9" s="5" t="s">
        <v>154</v>
      </c>
      <c r="U9" s="17" t="s">
        <v>159</v>
      </c>
      <c r="V9" s="17" t="s">
        <v>160</v>
      </c>
      <c r="W9" s="18" t="s">
        <v>161</v>
      </c>
    </row>
    <row r="10" spans="1:33" s="21" customFormat="1" ht="15.75" x14ac:dyDescent="0.25">
      <c r="A10" s="42" t="s">
        <v>197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28">
        <v>47</v>
      </c>
      <c r="M10" s="28">
        <f>SUM(N10:S10)</f>
        <v>50</v>
      </c>
      <c r="N10" s="28">
        <v>5</v>
      </c>
      <c r="O10" s="28"/>
      <c r="P10" s="28">
        <v>39</v>
      </c>
      <c r="Q10" s="28">
        <v>1</v>
      </c>
      <c r="R10" s="28">
        <v>5</v>
      </c>
      <c r="S10" s="28"/>
      <c r="T10" s="28">
        <f>U10+V10+W10+табл4!B7+табл4!C7+табл4!D7+табл4!E7+табл4!F7+табл4!G7+табл4!H7+табл4!I7+табл4!J7+табл4!K7+табл4!L7+табл4!M7+табл4!N7+табл4!O7+табл4!P7+табл4!Q7+табл4!R7+табл4!S7+табл4!T7+табл4!U7+табл4!V7+табл4!W7+табл4!X7+табл4!Y7</f>
        <v>50</v>
      </c>
      <c r="U10" s="28"/>
      <c r="V10" s="28"/>
      <c r="W10" s="28"/>
    </row>
    <row r="11" spans="1:33" s="21" customFormat="1" ht="15.75" x14ac:dyDescent="0.25">
      <c r="A11" s="22" t="s">
        <v>198</v>
      </c>
      <c r="B11" s="23"/>
      <c r="C11" s="23"/>
      <c r="D11" s="23"/>
      <c r="E11" s="23"/>
      <c r="F11" s="23"/>
      <c r="G11" s="23"/>
      <c r="H11" s="23">
        <v>1</v>
      </c>
      <c r="I11" s="23"/>
      <c r="J11" s="23"/>
      <c r="K11" s="23"/>
      <c r="L11" s="23">
        <v>51</v>
      </c>
      <c r="M11" s="28">
        <f>SUM(N11:S11)</f>
        <v>61</v>
      </c>
      <c r="N11" s="23">
        <v>25</v>
      </c>
      <c r="O11" s="23">
        <v>1</v>
      </c>
      <c r="P11" s="23">
        <v>30</v>
      </c>
      <c r="Q11" s="23"/>
      <c r="R11" s="23">
        <v>5</v>
      </c>
      <c r="S11" s="23"/>
      <c r="T11" s="28">
        <f>U11+V11+W11+табл4!B8+табл4!C8+табл4!D8+табл4!E8+табл4!F8+табл4!G8+табл4!H8+табл4!I8+табл4!J8+табл4!K8+табл4!L8+табл4!M8+табл4!N8+табл4!O8+табл4!P8+табл4!Q8+табл4!R8+табл4!S8+табл4!T8+табл4!U8+табл4!V8+табл4!W8+табл4!X8+табл4!Y8</f>
        <v>61</v>
      </c>
      <c r="U11" s="23"/>
      <c r="V11" s="23"/>
      <c r="W11" s="23"/>
      <c r="X11" s="29"/>
      <c r="Y11" s="29"/>
      <c r="Z11" s="29"/>
      <c r="AA11" s="29"/>
      <c r="AB11" s="29"/>
      <c r="AC11" s="29"/>
      <c r="AD11" s="29"/>
      <c r="AE11" s="29"/>
      <c r="AF11" s="29"/>
      <c r="AG11" s="29"/>
    </row>
    <row r="12" spans="1:33" s="26" customFormat="1" ht="15.75" x14ac:dyDescent="0.25">
      <c r="A12" s="24" t="s">
        <v>196</v>
      </c>
      <c r="B12" s="25">
        <f>B10+B11</f>
        <v>0</v>
      </c>
      <c r="C12" s="25">
        <f t="shared" ref="C12:AG12" si="0">C10+C11</f>
        <v>0</v>
      </c>
      <c r="D12" s="25">
        <f t="shared" si="0"/>
        <v>0</v>
      </c>
      <c r="E12" s="25">
        <f t="shared" si="0"/>
        <v>0</v>
      </c>
      <c r="F12" s="25">
        <f t="shared" si="0"/>
        <v>0</v>
      </c>
      <c r="G12" s="25">
        <f t="shared" si="0"/>
        <v>0</v>
      </c>
      <c r="H12" s="25">
        <f t="shared" si="0"/>
        <v>1</v>
      </c>
      <c r="I12" s="25">
        <f t="shared" si="0"/>
        <v>0</v>
      </c>
      <c r="J12" s="25">
        <f t="shared" si="0"/>
        <v>0</v>
      </c>
      <c r="K12" s="25">
        <f t="shared" si="0"/>
        <v>0</v>
      </c>
      <c r="L12" s="25">
        <f t="shared" si="0"/>
        <v>98</v>
      </c>
      <c r="M12" s="25">
        <f t="shared" si="0"/>
        <v>111</v>
      </c>
      <c r="N12" s="25">
        <f t="shared" si="0"/>
        <v>30</v>
      </c>
      <c r="O12" s="25">
        <f t="shared" si="0"/>
        <v>1</v>
      </c>
      <c r="P12" s="25">
        <f t="shared" si="0"/>
        <v>69</v>
      </c>
      <c r="Q12" s="25">
        <f t="shared" si="0"/>
        <v>1</v>
      </c>
      <c r="R12" s="25">
        <f t="shared" si="0"/>
        <v>10</v>
      </c>
      <c r="S12" s="25">
        <f t="shared" si="0"/>
        <v>0</v>
      </c>
      <c r="T12" s="25">
        <f t="shared" si="0"/>
        <v>111</v>
      </c>
      <c r="U12" s="25">
        <f t="shared" si="0"/>
        <v>0</v>
      </c>
      <c r="V12" s="25">
        <f t="shared" si="0"/>
        <v>0</v>
      </c>
      <c r="W12" s="25">
        <f t="shared" si="0"/>
        <v>0</v>
      </c>
      <c r="X12" s="31">
        <f t="shared" si="0"/>
        <v>0</v>
      </c>
      <c r="Y12" s="31">
        <f t="shared" si="0"/>
        <v>0</v>
      </c>
      <c r="Z12" s="31">
        <f t="shared" si="0"/>
        <v>0</v>
      </c>
      <c r="AA12" s="31">
        <f t="shared" si="0"/>
        <v>0</v>
      </c>
      <c r="AB12" s="31">
        <f t="shared" si="0"/>
        <v>0</v>
      </c>
      <c r="AC12" s="31">
        <f t="shared" si="0"/>
        <v>0</v>
      </c>
      <c r="AD12" s="31">
        <f t="shared" si="0"/>
        <v>0</v>
      </c>
      <c r="AE12" s="31">
        <f t="shared" si="0"/>
        <v>0</v>
      </c>
      <c r="AF12" s="31">
        <f t="shared" si="0"/>
        <v>0</v>
      </c>
      <c r="AG12" s="31">
        <f t="shared" si="0"/>
        <v>0</v>
      </c>
    </row>
    <row r="13" spans="1:33" s="39" customFormat="1" ht="15.75" x14ac:dyDescent="0.25">
      <c r="A13" s="36" t="s">
        <v>200</v>
      </c>
      <c r="B13" s="37"/>
      <c r="C13" s="38"/>
      <c r="D13" s="38"/>
      <c r="E13" s="38">
        <v>1</v>
      </c>
      <c r="F13" s="38"/>
      <c r="G13" s="38"/>
      <c r="H13" s="38"/>
      <c r="I13" s="38"/>
      <c r="J13" s="38"/>
      <c r="K13" s="38"/>
      <c r="L13" s="38">
        <v>34</v>
      </c>
      <c r="M13" s="38">
        <v>36</v>
      </c>
      <c r="N13" s="38">
        <v>13</v>
      </c>
      <c r="O13" s="38"/>
      <c r="P13" s="50">
        <v>22</v>
      </c>
      <c r="Q13" s="38"/>
      <c r="R13" s="38">
        <v>1</v>
      </c>
      <c r="S13" s="38"/>
      <c r="T13" s="38">
        <v>36</v>
      </c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</row>
    <row r="14" spans="1:33" s="41" customFormat="1" ht="15.75" x14ac:dyDescent="0.25">
      <c r="A14" s="31" t="s">
        <v>201</v>
      </c>
      <c r="B14" s="25">
        <f>B12+B13</f>
        <v>0</v>
      </c>
      <c r="C14" s="25">
        <f t="shared" ref="C14:W14" si="1">C12+C13</f>
        <v>0</v>
      </c>
      <c r="D14" s="25">
        <f t="shared" si="1"/>
        <v>0</v>
      </c>
      <c r="E14" s="25">
        <f t="shared" si="1"/>
        <v>1</v>
      </c>
      <c r="F14" s="25">
        <f t="shared" si="1"/>
        <v>0</v>
      </c>
      <c r="G14" s="25">
        <f t="shared" si="1"/>
        <v>0</v>
      </c>
      <c r="H14" s="25">
        <f t="shared" si="1"/>
        <v>1</v>
      </c>
      <c r="I14" s="25">
        <f t="shared" si="1"/>
        <v>0</v>
      </c>
      <c r="J14" s="25">
        <f t="shared" si="1"/>
        <v>0</v>
      </c>
      <c r="K14" s="25">
        <f t="shared" si="1"/>
        <v>0</v>
      </c>
      <c r="L14" s="25">
        <f t="shared" si="1"/>
        <v>132</v>
      </c>
      <c r="M14" s="25">
        <f t="shared" si="1"/>
        <v>147</v>
      </c>
      <c r="N14" s="25">
        <f t="shared" si="1"/>
        <v>43</v>
      </c>
      <c r="O14" s="25">
        <f t="shared" si="1"/>
        <v>1</v>
      </c>
      <c r="P14" s="25">
        <f t="shared" si="1"/>
        <v>91</v>
      </c>
      <c r="Q14" s="25">
        <f t="shared" si="1"/>
        <v>1</v>
      </c>
      <c r="R14" s="25">
        <f t="shared" si="1"/>
        <v>11</v>
      </c>
      <c r="S14" s="25">
        <f t="shared" si="1"/>
        <v>0</v>
      </c>
      <c r="T14" s="25">
        <f t="shared" si="1"/>
        <v>147</v>
      </c>
      <c r="U14" s="25">
        <f t="shared" si="1"/>
        <v>0</v>
      </c>
      <c r="V14" s="25">
        <f t="shared" si="1"/>
        <v>0</v>
      </c>
      <c r="W14" s="25">
        <f t="shared" si="1"/>
        <v>0</v>
      </c>
      <c r="X14" s="40"/>
      <c r="Y14" s="40"/>
      <c r="Z14" s="40"/>
      <c r="AA14" s="40"/>
      <c r="AB14" s="40"/>
      <c r="AC14" s="40"/>
      <c r="AD14" s="40"/>
      <c r="AE14" s="40"/>
      <c r="AF14" s="40"/>
      <c r="AG14" s="40"/>
    </row>
  </sheetData>
  <mergeCells count="26">
    <mergeCell ref="A5:A9"/>
    <mergeCell ref="B5:L5"/>
    <mergeCell ref="J6:J8"/>
    <mergeCell ref="R6:R8"/>
    <mergeCell ref="S6:S8"/>
    <mergeCell ref="O6:O8"/>
    <mergeCell ref="P6:P8"/>
    <mergeCell ref="Q6:Q8"/>
    <mergeCell ref="B6:B8"/>
    <mergeCell ref="C6:C8"/>
    <mergeCell ref="D6:D8"/>
    <mergeCell ref="E6:E8"/>
    <mergeCell ref="F6:F8"/>
    <mergeCell ref="U6:U8"/>
    <mergeCell ref="V6:V8"/>
    <mergeCell ref="W6:W8"/>
    <mergeCell ref="T5:T8"/>
    <mergeCell ref="G6:G8"/>
    <mergeCell ref="H6:H8"/>
    <mergeCell ref="I6:I8"/>
    <mergeCell ref="K6:K8"/>
    <mergeCell ref="L6:L8"/>
    <mergeCell ref="N6:N8"/>
    <mergeCell ref="M5:M8"/>
    <mergeCell ref="N5:S5"/>
    <mergeCell ref="U5:W5"/>
  </mergeCells>
  <phoneticPr fontId="5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4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7CC1C-EE3A-4AA3-A72E-CEE041A11ACE}">
  <sheetPr>
    <pageSetUpPr fitToPage="1"/>
  </sheetPr>
  <dimension ref="A4:AG17"/>
  <sheetViews>
    <sheetView topLeftCell="A7" zoomScale="110" zoomScaleNormal="110" zoomScaleSheetLayoutView="100" workbookViewId="0">
      <selection activeCell="A11" sqref="A11:XFD11"/>
    </sheetView>
  </sheetViews>
  <sheetFormatPr defaultRowHeight="15" x14ac:dyDescent="0.25"/>
  <cols>
    <col min="1" max="1" width="11.28515625" customWidth="1"/>
    <col min="3" max="3" width="6" customWidth="1"/>
    <col min="4" max="6" width="5.85546875" customWidth="1"/>
    <col min="7" max="7" width="5.42578125" customWidth="1"/>
    <col min="8" max="8" width="5.140625" customWidth="1"/>
    <col min="9" max="9" width="5.42578125" customWidth="1"/>
    <col min="10" max="10" width="4.85546875" customWidth="1"/>
    <col min="12" max="12" width="6.5703125" customWidth="1"/>
    <col min="13" max="13" width="5.85546875" customWidth="1"/>
    <col min="14" max="14" width="5.7109375" customWidth="1"/>
    <col min="20" max="21" width="5.7109375" bestFit="1" customWidth="1"/>
    <col min="22" max="22" width="8.7109375" customWidth="1"/>
    <col min="25" max="25" width="4.28515625" customWidth="1"/>
    <col min="26" max="26" width="0.5703125" hidden="1" customWidth="1"/>
    <col min="27" max="33" width="9.140625" hidden="1" customWidth="1"/>
  </cols>
  <sheetData>
    <row r="4" spans="1:33" ht="15.75" thickBot="1" x14ac:dyDescent="0.3"/>
    <row r="5" spans="1:33" ht="188.25" thickBot="1" x14ac:dyDescent="0.3">
      <c r="A5" s="53" t="s">
        <v>61</v>
      </c>
      <c r="B5" s="11" t="s">
        <v>162</v>
      </c>
      <c r="C5" s="11" t="s">
        <v>163</v>
      </c>
      <c r="D5" s="11" t="s">
        <v>164</v>
      </c>
      <c r="E5" s="11" t="s">
        <v>165</v>
      </c>
      <c r="F5" s="11" t="s">
        <v>166</v>
      </c>
      <c r="G5" s="11" t="s">
        <v>167</v>
      </c>
      <c r="H5" s="11" t="s">
        <v>168</v>
      </c>
      <c r="I5" s="11" t="s">
        <v>169</v>
      </c>
      <c r="J5" s="11" t="s">
        <v>170</v>
      </c>
      <c r="K5" s="11" t="s">
        <v>171</v>
      </c>
      <c r="L5" s="11" t="s">
        <v>172</v>
      </c>
      <c r="M5" s="11" t="s">
        <v>173</v>
      </c>
      <c r="N5" s="11" t="s">
        <v>174</v>
      </c>
      <c r="O5" s="11" t="s">
        <v>175</v>
      </c>
      <c r="P5" s="11" t="s">
        <v>176</v>
      </c>
      <c r="Q5" s="11" t="s">
        <v>177</v>
      </c>
      <c r="R5" s="11" t="s">
        <v>178</v>
      </c>
      <c r="S5" s="11" t="s">
        <v>179</v>
      </c>
      <c r="T5" s="11" t="s">
        <v>180</v>
      </c>
      <c r="U5" s="11" t="s">
        <v>181</v>
      </c>
      <c r="V5" s="11" t="s">
        <v>182</v>
      </c>
      <c r="W5" s="11" t="s">
        <v>183</v>
      </c>
      <c r="X5" s="11" t="s">
        <v>184</v>
      </c>
      <c r="Y5" s="11" t="s">
        <v>185</v>
      </c>
    </row>
    <row r="6" spans="1:33" ht="15.75" thickBot="1" x14ac:dyDescent="0.3">
      <c r="A6" s="54"/>
      <c r="B6" s="16" t="s">
        <v>193</v>
      </c>
      <c r="C6" s="16" t="s">
        <v>192</v>
      </c>
      <c r="D6" s="16" t="s">
        <v>191</v>
      </c>
      <c r="E6" s="16" t="s">
        <v>190</v>
      </c>
      <c r="F6" s="16" t="s">
        <v>189</v>
      </c>
      <c r="G6" s="16" t="s">
        <v>188</v>
      </c>
      <c r="H6" s="13">
        <v>100</v>
      </c>
      <c r="I6" s="13">
        <v>110</v>
      </c>
      <c r="J6" s="13">
        <v>120</v>
      </c>
      <c r="K6" s="13">
        <v>130</v>
      </c>
      <c r="L6" s="13">
        <v>140</v>
      </c>
      <c r="M6" s="13">
        <v>150</v>
      </c>
      <c r="N6" s="13">
        <v>160</v>
      </c>
      <c r="O6" s="13">
        <v>170</v>
      </c>
      <c r="P6" s="13">
        <v>180</v>
      </c>
      <c r="Q6" s="13">
        <v>190</v>
      </c>
      <c r="R6" s="13">
        <v>200</v>
      </c>
      <c r="S6" s="13">
        <v>210</v>
      </c>
      <c r="T6" s="13">
        <v>220</v>
      </c>
      <c r="U6" s="13">
        <v>230</v>
      </c>
      <c r="V6" s="13">
        <v>240</v>
      </c>
      <c r="W6" s="13">
        <v>250</v>
      </c>
      <c r="X6" s="13">
        <v>260</v>
      </c>
      <c r="Y6" s="13">
        <v>270</v>
      </c>
    </row>
    <row r="7" spans="1:33" s="21" customFormat="1" ht="15.75" x14ac:dyDescent="0.25">
      <c r="A7" s="27" t="s">
        <v>199</v>
      </c>
      <c r="B7" s="28"/>
      <c r="C7" s="28"/>
      <c r="D7" s="28">
        <v>2</v>
      </c>
      <c r="E7" s="28">
        <v>7</v>
      </c>
      <c r="F7" s="28"/>
      <c r="G7" s="28"/>
      <c r="H7" s="28"/>
      <c r="I7" s="28"/>
      <c r="J7" s="28"/>
      <c r="K7" s="28"/>
      <c r="L7" s="28">
        <v>3</v>
      </c>
      <c r="M7" s="28"/>
      <c r="N7" s="28">
        <v>22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>
        <v>16</v>
      </c>
    </row>
    <row r="8" spans="1:33" s="21" customFormat="1" ht="15.75" x14ac:dyDescent="0.25">
      <c r="A8" s="30" t="s">
        <v>198</v>
      </c>
      <c r="B8" s="23"/>
      <c r="C8" s="23"/>
      <c r="D8" s="23"/>
      <c r="E8" s="23">
        <v>4</v>
      </c>
      <c r="F8" s="23"/>
      <c r="G8" s="23"/>
      <c r="H8" s="23"/>
      <c r="I8" s="23"/>
      <c r="J8" s="23"/>
      <c r="K8" s="23"/>
      <c r="L8" s="23"/>
      <c r="M8" s="23"/>
      <c r="N8" s="23">
        <v>41</v>
      </c>
      <c r="O8" s="23"/>
      <c r="P8" s="23"/>
      <c r="Q8" s="23"/>
      <c r="R8" s="23"/>
      <c r="S8" s="23"/>
      <c r="T8" s="23"/>
      <c r="U8" s="23"/>
      <c r="V8" s="23"/>
      <c r="W8" s="23"/>
      <c r="X8" s="23"/>
      <c r="Y8" s="23">
        <v>16</v>
      </c>
      <c r="Z8" s="29"/>
      <c r="AA8" s="29"/>
      <c r="AB8" s="29"/>
      <c r="AC8" s="29"/>
      <c r="AD8" s="29"/>
      <c r="AE8" s="29"/>
      <c r="AF8" s="29"/>
      <c r="AG8" s="29"/>
    </row>
    <row r="9" spans="1:33" s="26" customFormat="1" ht="15.75" x14ac:dyDescent="0.25">
      <c r="A9" s="24" t="s">
        <v>196</v>
      </c>
      <c r="B9" s="25">
        <f>B7+B8</f>
        <v>0</v>
      </c>
      <c r="C9" s="25">
        <f t="shared" ref="C9:AG9" si="0">C7+C8</f>
        <v>0</v>
      </c>
      <c r="D9" s="25">
        <f t="shared" si="0"/>
        <v>2</v>
      </c>
      <c r="E9" s="25">
        <f t="shared" si="0"/>
        <v>11</v>
      </c>
      <c r="F9" s="25">
        <f t="shared" si="0"/>
        <v>0</v>
      </c>
      <c r="G9" s="25">
        <f t="shared" si="0"/>
        <v>0</v>
      </c>
      <c r="H9" s="25">
        <f t="shared" si="0"/>
        <v>0</v>
      </c>
      <c r="I9" s="25">
        <f t="shared" si="0"/>
        <v>0</v>
      </c>
      <c r="J9" s="25">
        <f t="shared" si="0"/>
        <v>0</v>
      </c>
      <c r="K9" s="25">
        <f t="shared" si="0"/>
        <v>0</v>
      </c>
      <c r="L9" s="25">
        <f t="shared" si="0"/>
        <v>3</v>
      </c>
      <c r="M9" s="25">
        <f t="shared" si="0"/>
        <v>0</v>
      </c>
      <c r="N9" s="25">
        <f t="shared" si="0"/>
        <v>63</v>
      </c>
      <c r="O9" s="25">
        <f t="shared" si="0"/>
        <v>0</v>
      </c>
      <c r="P9" s="25">
        <f t="shared" si="0"/>
        <v>0</v>
      </c>
      <c r="Q9" s="25">
        <f t="shared" si="0"/>
        <v>0</v>
      </c>
      <c r="R9" s="25">
        <f t="shared" si="0"/>
        <v>0</v>
      </c>
      <c r="S9" s="25">
        <f t="shared" si="0"/>
        <v>0</v>
      </c>
      <c r="T9" s="25">
        <f t="shared" si="0"/>
        <v>0</v>
      </c>
      <c r="U9" s="25">
        <f t="shared" si="0"/>
        <v>0</v>
      </c>
      <c r="V9" s="25">
        <f t="shared" si="0"/>
        <v>0</v>
      </c>
      <c r="W9" s="25">
        <f t="shared" si="0"/>
        <v>0</v>
      </c>
      <c r="X9" s="25">
        <f t="shared" si="0"/>
        <v>0</v>
      </c>
      <c r="Y9" s="25">
        <f t="shared" si="0"/>
        <v>32</v>
      </c>
      <c r="Z9" s="31">
        <f t="shared" si="0"/>
        <v>0</v>
      </c>
      <c r="AA9" s="31">
        <f t="shared" si="0"/>
        <v>0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</v>
      </c>
    </row>
    <row r="10" spans="1:33" s="35" customFormat="1" ht="15.75" x14ac:dyDescent="0.25">
      <c r="A10" s="22" t="s">
        <v>200</v>
      </c>
      <c r="B10" s="25"/>
      <c r="C10" s="44">
        <v>1</v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>
        <v>29</v>
      </c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>
        <v>6</v>
      </c>
      <c r="Z10" s="34"/>
      <c r="AA10" s="34"/>
      <c r="AB10" s="34"/>
      <c r="AC10" s="34"/>
      <c r="AD10" s="34"/>
      <c r="AE10" s="34"/>
      <c r="AF10" s="34"/>
      <c r="AG10" s="34"/>
    </row>
    <row r="11" spans="1:33" s="41" customFormat="1" ht="15.75" x14ac:dyDescent="0.25">
      <c r="A11" s="31" t="s">
        <v>201</v>
      </c>
      <c r="B11" s="25">
        <f>B9+B10</f>
        <v>0</v>
      </c>
      <c r="C11" s="25">
        <f t="shared" ref="C11:Y11" si="1">C9+C10</f>
        <v>1</v>
      </c>
      <c r="D11" s="25">
        <f t="shared" si="1"/>
        <v>2</v>
      </c>
      <c r="E11" s="25">
        <f t="shared" si="1"/>
        <v>11</v>
      </c>
      <c r="F11" s="25">
        <f t="shared" si="1"/>
        <v>0</v>
      </c>
      <c r="G11" s="25">
        <f t="shared" si="1"/>
        <v>0</v>
      </c>
      <c r="H11" s="25">
        <f t="shared" si="1"/>
        <v>0</v>
      </c>
      <c r="I11" s="25">
        <f t="shared" si="1"/>
        <v>0</v>
      </c>
      <c r="J11" s="25">
        <f t="shared" si="1"/>
        <v>0</v>
      </c>
      <c r="K11" s="25">
        <f t="shared" si="1"/>
        <v>0</v>
      </c>
      <c r="L11" s="25">
        <f t="shared" si="1"/>
        <v>3</v>
      </c>
      <c r="M11" s="25">
        <f t="shared" si="1"/>
        <v>0</v>
      </c>
      <c r="N11" s="25">
        <f t="shared" si="1"/>
        <v>92</v>
      </c>
      <c r="O11" s="25">
        <f t="shared" si="1"/>
        <v>0</v>
      </c>
      <c r="P11" s="25">
        <f t="shared" si="1"/>
        <v>0</v>
      </c>
      <c r="Q11" s="25">
        <f t="shared" si="1"/>
        <v>0</v>
      </c>
      <c r="R11" s="25">
        <f t="shared" si="1"/>
        <v>0</v>
      </c>
      <c r="S11" s="25">
        <f t="shared" si="1"/>
        <v>0</v>
      </c>
      <c r="T11" s="25">
        <f t="shared" si="1"/>
        <v>0</v>
      </c>
      <c r="U11" s="25">
        <f t="shared" si="1"/>
        <v>0</v>
      </c>
      <c r="V11" s="25">
        <f t="shared" si="1"/>
        <v>0</v>
      </c>
      <c r="W11" s="25">
        <f t="shared" si="1"/>
        <v>0</v>
      </c>
      <c r="X11" s="25">
        <f t="shared" si="1"/>
        <v>0</v>
      </c>
      <c r="Y11" s="25">
        <f t="shared" si="1"/>
        <v>38</v>
      </c>
      <c r="Z11" s="40"/>
      <c r="AA11" s="40"/>
      <c r="AB11" s="40"/>
      <c r="AC11" s="40"/>
      <c r="AD11" s="40"/>
      <c r="AE11" s="40"/>
      <c r="AF11" s="40"/>
      <c r="AG11" s="40"/>
    </row>
    <row r="12" spans="1:33" s="35" customFormat="1" ht="15.75" x14ac:dyDescent="0.25"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</row>
    <row r="13" spans="1:33" s="35" customFormat="1" ht="15.75" x14ac:dyDescent="0.25"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</row>
    <row r="15" spans="1:33" ht="18.75" x14ac:dyDescent="0.25">
      <c r="C15" s="51" t="s">
        <v>195</v>
      </c>
      <c r="D15" s="52"/>
      <c r="E15" s="52"/>
      <c r="F15" s="52"/>
      <c r="G15" s="52"/>
      <c r="H15" s="52"/>
      <c r="I15" s="52"/>
      <c r="J15" s="52"/>
      <c r="K15" s="52"/>
      <c r="L15" s="52"/>
      <c r="M15" s="52"/>
    </row>
    <row r="16" spans="1:33" ht="18.75" x14ac:dyDescent="0.3">
      <c r="C16" s="51" t="s">
        <v>194</v>
      </c>
      <c r="D16" s="52"/>
      <c r="E16" s="52"/>
      <c r="F16" s="52"/>
      <c r="G16" s="52"/>
      <c r="H16" s="52"/>
      <c r="I16" s="52"/>
      <c r="J16" s="52"/>
      <c r="K16" s="52"/>
      <c r="L16" s="52"/>
      <c r="M16" s="52"/>
      <c r="Q16" s="12" t="s">
        <v>187</v>
      </c>
    </row>
    <row r="17" spans="3:13" x14ac:dyDescent="0.25">
      <c r="C17" s="15" t="s">
        <v>186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</row>
  </sheetData>
  <mergeCells count="3">
    <mergeCell ref="C15:M15"/>
    <mergeCell ref="C16:M16"/>
    <mergeCell ref="A5:A6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табл1</vt:lpstr>
      <vt:lpstr>табл2</vt:lpstr>
      <vt:lpstr>табл3</vt:lpstr>
      <vt:lpstr>табл4</vt:lpstr>
      <vt:lpstr>табл2!Область_печати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2026-10-05T07:39:27Z</cp:lastPrinted>
  <dcterms:created xsi:type="dcterms:W3CDTF">2015-06-05T18:19:34Z</dcterms:created>
  <dcterms:modified xsi:type="dcterms:W3CDTF">2026-10-08T11:35:48Z</dcterms:modified>
</cp:coreProperties>
</file>