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.konoval\Desktop\"/>
    </mc:Choice>
  </mc:AlternateContent>
  <xr:revisionPtr revIDLastSave="0" documentId="13_ncr:1_{8527A099-E6DD-4FDE-9FE3-72B2FBB02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Sheet!$A$6:$M$36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<sst xmlns="http://schemas.openxmlformats.org/spreadsheetml/2006/main" count="305" uniqueCount="175">
  <si>
    <t xml:space="preserve"> Електронне обладнання</t>
  </si>
  <si>
    <t>00131819</t>
  </si>
  <si>
    <t>00480945</t>
  </si>
  <si>
    <t>01/129</t>
  </si>
  <si>
    <t>0184-СТП</t>
  </si>
  <si>
    <t>0185-ЗВІТ</t>
  </si>
  <si>
    <t>01999655</t>
  </si>
  <si>
    <t>02070944</t>
  </si>
  <si>
    <t>03351823</t>
  </si>
  <si>
    <t>03361661</t>
  </si>
  <si>
    <t>05518753</t>
  </si>
  <si>
    <t>09310000-5 Електрична енергія</t>
  </si>
  <si>
    <t>10062</t>
  </si>
  <si>
    <t>105/2026</t>
  </si>
  <si>
    <t>106/2026</t>
  </si>
  <si>
    <t>172</t>
  </si>
  <si>
    <t>19480600</t>
  </si>
  <si>
    <t>19510000-4 Гумові вироби</t>
  </si>
  <si>
    <t>2089</t>
  </si>
  <si>
    <t>21550555</t>
  </si>
  <si>
    <t>22300321/2</t>
  </si>
  <si>
    <t>23548019</t>
  </si>
  <si>
    <t>24920000-9 Ефірні олії</t>
  </si>
  <si>
    <t>2542613487</t>
  </si>
  <si>
    <t>26058</t>
  </si>
  <si>
    <t>2832903953</t>
  </si>
  <si>
    <t>30230000-0 Комп’ютерне обладнання</t>
  </si>
  <si>
    <t>30233000-1 Пристрої для зберігання та зчитування даних</t>
  </si>
  <si>
    <t>3086800229</t>
  </si>
  <si>
    <t>31710000-6 Електронне обладнання</t>
  </si>
  <si>
    <t>32410000-0 Локальні мережі</t>
  </si>
  <si>
    <t>32676988</t>
  </si>
  <si>
    <t>3306812254</t>
  </si>
  <si>
    <t>33141000-0 Медичні матеріали нехімічні та гематологічні одноразового застосування</t>
  </si>
  <si>
    <t>33160000-9 Устаткування для операційних блоків</t>
  </si>
  <si>
    <t>3365507961</t>
  </si>
  <si>
    <t>33741100-7 Засоби для миття рук</t>
  </si>
  <si>
    <t>33741300-9 Антисептичні засоби для рук</t>
  </si>
  <si>
    <t>344</t>
  </si>
  <si>
    <t>346</t>
  </si>
  <si>
    <t>348</t>
  </si>
  <si>
    <t>350</t>
  </si>
  <si>
    <t>351</t>
  </si>
  <si>
    <t>352</t>
  </si>
  <si>
    <t>353</t>
  </si>
  <si>
    <t>354</t>
  </si>
  <si>
    <t>355</t>
  </si>
  <si>
    <t>358</t>
  </si>
  <si>
    <t>359</t>
  </si>
  <si>
    <t>362</t>
  </si>
  <si>
    <t>366</t>
  </si>
  <si>
    <t>37097633</t>
  </si>
  <si>
    <t>37411078</t>
  </si>
  <si>
    <t>37673164</t>
  </si>
  <si>
    <t>38502841</t>
  </si>
  <si>
    <t>38667722</t>
  </si>
  <si>
    <t>39150000-8 Меблі та приспособи різні</t>
  </si>
  <si>
    <t>39294100-0 Інформаційна та рекламна продукція</t>
  </si>
  <si>
    <t>39560000-5 Текстильні вироби різні</t>
  </si>
  <si>
    <t>39880685</t>
  </si>
  <si>
    <t>41110000-3 Питна вода</t>
  </si>
  <si>
    <t>42/Щ</t>
  </si>
  <si>
    <t>60180000-3 Прокат вантажних транспортних засобів із водієм для перевезення товарів</t>
  </si>
  <si>
    <t>65310000-9 Розподіл електричної енергії</t>
  </si>
  <si>
    <t>66/1/26</t>
  </si>
  <si>
    <t>71330000-0 Інженерні послуги різні</t>
  </si>
  <si>
    <t>71621000-7 Послуги з технічного аналізу чи консультаційні послуги</t>
  </si>
  <si>
    <t>72240000-9 Послуги з аналізу та програмування систем</t>
  </si>
  <si>
    <t>73110000-6 Дослідницькі послуги</t>
  </si>
  <si>
    <t>77/96</t>
  </si>
  <si>
    <t>80570000-0 Послуги з професійної підготовки у сфері підвищення кваліфікації</t>
  </si>
  <si>
    <t>90470000-2 Послуги з чищення каналізаційних колекторів</t>
  </si>
  <si>
    <t>90721000-7 Послуги із забезпечення екологічної безпеки</t>
  </si>
  <si>
    <t>98110000-7 Послуги підприємницьких, професійних та спеціалізованих організацій</t>
  </si>
  <si>
    <t>report-feedback@zakupivli.pro</t>
  </si>
  <si>
    <t>ЄДРПОУ організатора</t>
  </si>
  <si>
    <t>ЄДРПОУ переможця</t>
  </si>
  <si>
    <t>Ідентифікатор закупівлі</t>
  </si>
  <si>
    <t>Інженерні послуги різні</t>
  </si>
  <si>
    <t>Інформаційна та рекламна продукція</t>
  </si>
  <si>
    <t>АКЦІОНЕРНЕ ТОВАРИСТВО "ПОЛТАВАОБЛЕНЕРГО"</t>
  </si>
  <si>
    <t>АКЦІОНЕРНЕ ТОВАРИСТВО "ПОЛТАВСЬКИЙ ЗАВОД МЕДИЧНОГО СКЛА"</t>
  </si>
  <si>
    <t>Антисептичні засоби для рук</t>
  </si>
  <si>
    <t>ВЛ-140/26</t>
  </si>
  <si>
    <t>Вивантажено перші 1000 записів. Якщо вам потрібно більше, уточніть пошуковий запит за допомогою фільтрів</t>
  </si>
  <si>
    <t>Гумові вироби</t>
  </si>
  <si>
    <t>ДЕРЖАВНА УСТАНОВА "ПОЛТАВСЬКИЙ ОБЛАСНИЙ ЦЕНТР КОНТРОЛЮ ТА ПРОФІЛАКТИКИ ХВОРОБ МІНІСТЕРСТВА ОХОРОНИ ЗДОРОВ'Я УКРАЇНИ"</t>
  </si>
  <si>
    <t>ДЕРЖАВНЕ ПІДПРИЄМСТВО ЗОВНІШНЬОЕКОНОМІЧНОЇ ДІЯЛЬНОСТІ "УКРІНТЕРЕНЕРГО"</t>
  </si>
  <si>
    <t>Договір діє до:</t>
  </si>
  <si>
    <t>Договір діє з:</t>
  </si>
  <si>
    <t>Дослідницькі послуги</t>
  </si>
  <si>
    <t>Електрична енергія</t>
  </si>
  <si>
    <t>Ефірні олії</t>
  </si>
  <si>
    <t>Закупівля послуг з розподілу електричної енергії в АТ «Полтаваобленерго»</t>
  </si>
  <si>
    <t>Засоби для миття рук</t>
  </si>
  <si>
    <t>КИЇВСЬКИЙ НАЦІОНАЛЬНИЙ УНІВЕРСИТЕТ ІМЕНІ ТАРАСА ШЕВЧЕНКА</t>
  </si>
  <si>
    <t>КОМУНАЛЬНЕ ПІДПРИЄМСТВО "1-А МІСЬКА КЛІНІЧНА ЛІКАРНЯ ПОЛТАВСЬКОЇ МІСЬКОЇ РАДИ"</t>
  </si>
  <si>
    <t>КОМУНАЛЬНЕ ПІДПРИЄМСТВО ПОЛТАВСЬКОЇ ОБЛАСНОЇ РАДИ "ПОЛТАВАВОДОКАНАЛ"</t>
  </si>
  <si>
    <t>Катетер назальний кисневий: високопотоковий для СРАР терапії, дорослий, одноразовий, поліпропілен, потік до 60 л/хв, кінчики вигнуті м’які, одноканальний, підключення до дихального контуру, конектор 22М, з шарнірним з'єднувачем, стерильний; Краник трьохходовий, стерильний, одноразовий, з'єднання Luer Lock, без подовжувача; Маска Ларингеальна, Одноразова, Стерильна, Розмір:4, Розмір: Fr:18; Маска Ларингеальна, Одноразова, Стерильна, Розмір:5, Розмір: Fr:18; Маска анестезіологічна, розмір: 4, нестерильна, для дорослих, кріплення маски: відсутнє; Маска анестезіологічна, розмір: 5, нестерильна, для дорослих, кріплення маски: відсутнє; Маски медичні(крім захисних): одноразові, нестерильні, для дорослих, розмір: 6, матеріал: полівінілхлорид; Інтродюсер 6F, для трансрадіального доступу, від 110 мм, з гемостатичним клапаном та боковим портом з 3-ходовим краником, судинний дилятатор з портом для шприця системи Luer, провідник для встановлення пристрою, ангіографічна голка 18Gx40мм; Катетери внутрішньовенні: відкритого типу, з рентгенконтрастними смужками, додатковим ін’єкційним портом, без подовжувача, розмір 18G, довжина 45 мм, з кольоровим кодуванням; Катетер внутрішньовенний 20G з додатковим ін`єкційним портом, довжина катетера 32 мм, відкритого типу, без захисного механізму голки, без подовжувача, з рентгенкотрастною смужкою; Катетер підключичний, розмір 6 Fr, зовнішній діаметр 2,0 мм, робоча довжина 200 мм, полімерний провідник; Маска киснева одноразова, нестерильна, розмір :4, доросла; Інфузійна помпа: одноразова, стерильна, апірогенна, з інфузійною магістраллю, фільтром і затискачем, балон із медичного силікону, ємність 400 мл, з регульованою швидкістю введення</t>
  </si>
  <si>
    <t>Класифікатор</t>
  </si>
  <si>
    <t>Л-40</t>
  </si>
  <si>
    <t>Л-41</t>
  </si>
  <si>
    <t>ЛОЗОВСЬКА ЯНА ГЕННАДІЇВНА</t>
  </si>
  <si>
    <t>Лезо для скальпеля, стерильне, розмір №11; Лезо для скальпеля, стерильне, розмір №23</t>
  </si>
  <si>
    <t>Меблі</t>
  </si>
  <si>
    <t>Навчання по програмі підвищення кваліфікації</t>
  </si>
  <si>
    <t>Номер договору</t>
  </si>
  <si>
    <t>Обслуговування програмного забезпечення</t>
  </si>
  <si>
    <t>Одиниця виміру</t>
  </si>
  <si>
    <t>Організатор</t>
  </si>
  <si>
    <t>ПОЛТАВСЬКА ФІЛІЯ ТОВАРИСТВА З ОБМЕЖЕНОЮ ВІДПОВІДАЛЬНІСТЮ "ПОЖЕЖНЕ СПОСТЕРІГАННЯ"</t>
  </si>
  <si>
    <t>ПОЛТАВСЬКЕ КОМУНАЛЬНЕ АВТОТРАНСПОРТНЕ ПІДПРИЄМСТВО 1628</t>
  </si>
  <si>
    <t>ПРИВАТНЕ ПІДПРИЄМСТВО "АЄС СТАНДАРТ"</t>
  </si>
  <si>
    <t>Питна вода</t>
  </si>
  <si>
    <t>Послуги з забезпечення технологічних вимог для інсталяції медичного обладнання</t>
  </si>
  <si>
    <t>Послуги з обслуговування електромереж(перевірка системи заземлення)</t>
  </si>
  <si>
    <t>Послуги з перевезення вантажів вантажним самоскидом</t>
  </si>
  <si>
    <t>Послуги з технічного аналізу чи консультаційні послуги</t>
  </si>
  <si>
    <t>Послуги по прочистці каналізаційної мережі</t>
  </si>
  <si>
    <t>Послуги провайдерів</t>
  </si>
  <si>
    <t>Предмет закупівлі</t>
  </si>
  <si>
    <t>Приладдя для венепункції та забору крові</t>
  </si>
  <si>
    <t>Пристрої для зберігання та зчитування даних</t>
  </si>
  <si>
    <t>Р/935/4</t>
  </si>
  <si>
    <t>СЕРЕЖЕНКО ОЛЬГА ОЛЕКСІЇВНА</t>
  </si>
  <si>
    <t>СПОЖИВЧЕ ТОВАРИСТВО "ІНФОТЕХ"</t>
  </si>
  <si>
    <t>Собокар Даніїл Ігорович</t>
  </si>
  <si>
    <t>Список державних закупівель</t>
  </si>
  <si>
    <t>Сума укладеного договору</t>
  </si>
  <si>
    <t>ТКАЧЕНКО МИКОЛА ГРИГОРОВИЧ</t>
  </si>
  <si>
    <t>ТОВАРИСТВО З ОБМЕЖЕНОЮ ВІДПОВІДАЛЬНІСТЮ "АКТУАЛЬНІ МЕДИЧНІ ПОСТАВКИ 2010"</t>
  </si>
  <si>
    <t>ТОВАРИСТВО З ОБМЕЖЕНОЮ ВІДПОВІДАЛЬНІСТЮ "ВІОЛА МЕДТЕХНІКА"</t>
  </si>
  <si>
    <t>ТОВАРИСТВО З ОБМЕЖЕНОЮ ВІДПОВІДАЛЬНІСТЮ "ПОЛТАВСЬКИЙ ЗАВОД ПРОДТОВАРІВ "СВІТАНОК"</t>
  </si>
  <si>
    <t>ТОВАРИСТВО З ОБМЕЖЕНОЮ ВІДПОВІДАЛЬНІСТЮ "ПРИВАТІНВЕСТ"</t>
  </si>
  <si>
    <t>ТОВАРИСТВО З ОБМЕЖЕНОЮ ВІДПОВІДАЛЬНІСТЮ "ТОЧНІ СИСТЕМИ LTD"</t>
  </si>
  <si>
    <t>ТОВАРИСТВО З ОБМЕЖЕНОЮ ВІДПОВІДАЛЬНІСТЮ ''НАУКОВО ВИРОБНИЧЕ ПІДПРИЄМСТВО ЕСКУЛАП''</t>
  </si>
  <si>
    <t>Текстильні вироби різні</t>
  </si>
  <si>
    <t>Точка доступу</t>
  </si>
  <si>
    <t>ФОП "Власенко Олена Борисівна"</t>
  </si>
  <si>
    <t>Фактичний переможець</t>
  </si>
  <si>
    <t>Швидкі тести</t>
  </si>
  <si>
    <t>Якщо ви маєте пропозицію чи побажання щодо покращення цього звіту, напишіть нам, будь ласка:</t>
  </si>
  <si>
    <t>кіловат-година</t>
  </si>
  <si>
    <t>кілька позицій</t>
  </si>
  <si>
    <t>послуга</t>
  </si>
  <si>
    <t>штука</t>
  </si>
  <si>
    <t>№</t>
  </si>
  <si>
    <t>UA-2026-09-30-009738-a</t>
  </si>
  <si>
    <t>72410000-7. Послуги провайдерів</t>
  </si>
  <si>
    <t>ПраТ "ВФ Україна"</t>
  </si>
  <si>
    <t>UA-2026-09-16-010140-a</t>
  </si>
  <si>
    <t>Контейнери та пакети для збору матеріалу даних</t>
  </si>
  <si>
    <t>33141600-6. Контейнери та пакети для збору матеріалу даних</t>
  </si>
  <si>
    <t>ФОП Цвірова О.С.</t>
  </si>
  <si>
    <t>UA-2026-09-01-005071-a</t>
  </si>
  <si>
    <t>Послуги у сфері ОЗ різні</t>
  </si>
  <si>
    <t>85140000-2. Послуги у сфері охорони здоров'я різні</t>
  </si>
  <si>
    <t>ТОВ "Сі Ес Ді Лаб"</t>
  </si>
  <si>
    <t>UA-2026-09-30-010184-a-a1</t>
  </si>
  <si>
    <t>кушетка</t>
  </si>
  <si>
    <t>33192000-2. Меблі медичного призначення</t>
  </si>
  <si>
    <t>ТОВ "Норма-Трейд"</t>
  </si>
  <si>
    <t>UA-2026-09-16-013554-a</t>
  </si>
  <si>
    <t>ФОП Щербатюк</t>
  </si>
  <si>
    <t>UA-2026-10-01-008126-a</t>
  </si>
  <si>
    <t>Медичні матеріали</t>
  </si>
  <si>
    <t>33140000-3. Медичні матеріали</t>
  </si>
  <si>
    <t>33141300-3. Прилади для венепункції та забору крові</t>
  </si>
  <si>
    <t>ТОВ "Лакмед"</t>
  </si>
  <si>
    <t>UA-2026-09-16-007897-a</t>
  </si>
  <si>
    <t>Лабораторні реактиви</t>
  </si>
  <si>
    <t>3360000-6. Фармацевтична продукція</t>
  </si>
  <si>
    <t>ТОВ "Медопторг"</t>
  </si>
  <si>
    <t>UA-2026-09-30-008167-a</t>
  </si>
  <si>
    <t>33120000-7. Системи реєстрації медичної інформації та дослідне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</si>
</sst>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₴&quot;_-;\-* #,##0.00\ &quot;₴&quot;_-;_-* &quot;-&quot;??\ &quot;₴&quot;_-;_-@_-"/>
    <numFmt numFmtId="164" formatCode="dd\.mm\.yyyy"/>
    <numFmt numFmtId="165" formatCode="dd\.mm\.yyyy\ hh:mm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242638"/>
      <name val="Arial"/>
      <family val="2"/>
      <charset val="204"/>
    </font>
    <font>
      <sz val="10"/>
      <color rgb="FF014DA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/>
    <xf numFmtId="0" fontId="3" fillId="2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2" fontId="0" fillId="0" borderId="2" xfId="1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ivli.pro/remote/dispatcher/state_purchase_view/71613941" TargetMode="External"/><Relationship Id="rId13" Type="http://schemas.openxmlformats.org/officeDocument/2006/relationships/hyperlink" Target="https://my.zakupivli.pro/remote/dispatcher/state_purchase_view/71564358" TargetMode="External"/><Relationship Id="rId18" Type="http://schemas.openxmlformats.org/officeDocument/2006/relationships/hyperlink" Target="https://my.zakupivli.pro/remote/dispatcher/state_purchase_view/71396853" TargetMode="External"/><Relationship Id="rId26" Type="http://schemas.openxmlformats.org/officeDocument/2006/relationships/hyperlink" Target="https://my.zakupivli.pro/remote/dispatcher/state_purchase_view/71286621" TargetMode="External"/><Relationship Id="rId3" Type="http://schemas.openxmlformats.org/officeDocument/2006/relationships/hyperlink" Target="https://my.zakupivli.pro/remote/dispatcher/state_purchase_view/71683316" TargetMode="External"/><Relationship Id="rId21" Type="http://schemas.openxmlformats.org/officeDocument/2006/relationships/hyperlink" Target="https://my.zakupivli.pro/remote/dispatcher/state_purchase_view/71335341" TargetMode="External"/><Relationship Id="rId7" Type="http://schemas.openxmlformats.org/officeDocument/2006/relationships/hyperlink" Target="https://my.zakupivli.pro/remote/dispatcher/state_purchase_view/71622202" TargetMode="External"/><Relationship Id="rId12" Type="http://schemas.openxmlformats.org/officeDocument/2006/relationships/hyperlink" Target="https://my.zakupivli.pro/remote/dispatcher/state_purchase_view/71590241" TargetMode="External"/><Relationship Id="rId17" Type="http://schemas.openxmlformats.org/officeDocument/2006/relationships/hyperlink" Target="https://my.zakupivli.pro/remote/dispatcher/state_purchase_view/71518498" TargetMode="External"/><Relationship Id="rId25" Type="http://schemas.openxmlformats.org/officeDocument/2006/relationships/hyperlink" Target="https://my.zakupivli.pro/remote/dispatcher/state_purchase_view/71301757" TargetMode="External"/><Relationship Id="rId2" Type="http://schemas.openxmlformats.org/officeDocument/2006/relationships/hyperlink" Target="https://my.zakupivli.pro/remote/dispatcher/state_purchase_view/71685529" TargetMode="External"/><Relationship Id="rId16" Type="http://schemas.openxmlformats.org/officeDocument/2006/relationships/hyperlink" Target="https://my.zakupivli.pro/remote/dispatcher/state_purchase_view/71532164" TargetMode="External"/><Relationship Id="rId20" Type="http://schemas.openxmlformats.org/officeDocument/2006/relationships/hyperlink" Target="https://my.zakupivli.pro/remote/dispatcher/state_purchase_view/71335713" TargetMode="External"/><Relationship Id="rId29" Type="http://schemas.openxmlformats.org/officeDocument/2006/relationships/hyperlink" Target="https://my.zakupivli.pro/remote/dispatcher/state_purchase_view/71271123" TargetMode="External"/><Relationship Id="rId1" Type="http://schemas.openxmlformats.org/officeDocument/2006/relationships/hyperlink" Target="mailto:report-feedback@zakupivli.pro" TargetMode="External"/><Relationship Id="rId6" Type="http://schemas.openxmlformats.org/officeDocument/2006/relationships/hyperlink" Target="https://my.zakupivli.pro/remote/dispatcher/state_purchase_view/71624978" TargetMode="External"/><Relationship Id="rId11" Type="http://schemas.openxmlformats.org/officeDocument/2006/relationships/hyperlink" Target="https://my.zakupivli.pro/remote/dispatcher/state_purchase_view/71591212" TargetMode="External"/><Relationship Id="rId24" Type="http://schemas.openxmlformats.org/officeDocument/2006/relationships/hyperlink" Target="https://my.zakupivli.pro/remote/dispatcher/state_purchase_view/71303261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my.zakupivli.pro/remote/dispatcher/state_purchase_view/71675083" TargetMode="External"/><Relationship Id="rId15" Type="http://schemas.openxmlformats.org/officeDocument/2006/relationships/hyperlink" Target="https://my.zakupivli.pro/remote/dispatcher/state_purchase_view/71562983" TargetMode="External"/><Relationship Id="rId23" Type="http://schemas.openxmlformats.org/officeDocument/2006/relationships/hyperlink" Target="https://my.zakupivli.pro/remote/dispatcher/state_purchase_view/71304996" TargetMode="External"/><Relationship Id="rId28" Type="http://schemas.openxmlformats.org/officeDocument/2006/relationships/hyperlink" Target="https://my.zakupivli.pro/remote/dispatcher/state_purchase_view/71271346" TargetMode="External"/><Relationship Id="rId10" Type="http://schemas.openxmlformats.org/officeDocument/2006/relationships/hyperlink" Target="https://my.zakupivli.pro/remote/dispatcher/state_purchase_view/71591579" TargetMode="External"/><Relationship Id="rId19" Type="http://schemas.openxmlformats.org/officeDocument/2006/relationships/hyperlink" Target="https://my.zakupivli.pro/remote/dispatcher/state_purchase_view/71393446" TargetMode="External"/><Relationship Id="rId31" Type="http://schemas.openxmlformats.org/officeDocument/2006/relationships/hyperlink" Target="https://my.zakupivli.pro/remote/dispatcher/state_purchase_view/71228688" TargetMode="External"/><Relationship Id="rId4" Type="http://schemas.openxmlformats.org/officeDocument/2006/relationships/hyperlink" Target="https://my.zakupivli.pro/remote/dispatcher/state_purchase_view/71678137" TargetMode="External"/><Relationship Id="rId9" Type="http://schemas.openxmlformats.org/officeDocument/2006/relationships/hyperlink" Target="https://my.zakupivli.pro/remote/dispatcher/state_purchase_view/71592462" TargetMode="External"/><Relationship Id="rId14" Type="http://schemas.openxmlformats.org/officeDocument/2006/relationships/hyperlink" Target="https://my.zakupivli.pro/remote/dispatcher/state_purchase_view/71563777" TargetMode="External"/><Relationship Id="rId22" Type="http://schemas.openxmlformats.org/officeDocument/2006/relationships/hyperlink" Target="https://my.zakupivli.pro/remote/dispatcher/state_purchase_view/71306636" TargetMode="External"/><Relationship Id="rId27" Type="http://schemas.openxmlformats.org/officeDocument/2006/relationships/hyperlink" Target="https://my.zakupivli.pro/remote/dispatcher/state_purchase_view/71271852" TargetMode="External"/><Relationship Id="rId30" Type="http://schemas.openxmlformats.org/officeDocument/2006/relationships/hyperlink" Target="https://my.zakupivli.pro/remote/dispatcher/state_purchase_view/7127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pane ySplit="6" topLeftCell="A25" activePane="bottomLeft" state="frozen"/>
      <selection pane="bottomLeft" activeCell="H12" sqref="H12"/>
    </sheetView>
  </sheetViews>
  <sheetFormatPr defaultColWidth="11.42578125" defaultRowHeight="15" x14ac:dyDescent="0.25"/>
  <cols>
    <col min="1" max="1" width="5"/>
    <col min="2" max="2" width="25"/>
    <col min="3" max="4" width="35"/>
    <col min="5" max="5" width="30"/>
    <col min="6" max="7" width="15"/>
    <col min="8" max="8" width="20"/>
    <col min="9" max="9" width="15"/>
    <col min="10" max="10" width="20" bestFit="1" customWidth="1"/>
    <col min="11" max="11" width="15"/>
    <col min="12" max="12" width="20"/>
    <col min="13" max="13" width="15.42578125" bestFit="1" customWidth="1"/>
  </cols>
  <sheetData>
    <row r="1" spans="1:13" x14ac:dyDescent="0.25">
      <c r="A1" s="1" t="s">
        <v>141</v>
      </c>
    </row>
    <row r="2" spans="1:13" x14ac:dyDescent="0.25">
      <c r="A2" s="2" t="s">
        <v>74</v>
      </c>
    </row>
    <row r="4" spans="1:13" x14ac:dyDescent="0.25">
      <c r="A4" s="1" t="s">
        <v>127</v>
      </c>
    </row>
    <row r="5" spans="1:13" ht="15.75" thickBot="1" x14ac:dyDescent="0.3">
      <c r="A5" s="1" t="s">
        <v>84</v>
      </c>
    </row>
    <row r="6" spans="1:13" ht="39.75" thickBot="1" x14ac:dyDescent="0.3">
      <c r="A6" s="3" t="s">
        <v>146</v>
      </c>
      <c r="B6" s="3" t="s">
        <v>77</v>
      </c>
      <c r="C6" s="3" t="s">
        <v>120</v>
      </c>
      <c r="D6" s="3" t="s">
        <v>99</v>
      </c>
      <c r="E6" s="3" t="s">
        <v>109</v>
      </c>
      <c r="F6" s="3" t="s">
        <v>75</v>
      </c>
      <c r="G6" s="3" t="s">
        <v>108</v>
      </c>
      <c r="H6" s="3" t="s">
        <v>139</v>
      </c>
      <c r="I6" s="3" t="s">
        <v>76</v>
      </c>
      <c r="J6" s="14" t="s">
        <v>106</v>
      </c>
      <c r="K6" s="3" t="s">
        <v>128</v>
      </c>
      <c r="L6" s="3" t="s">
        <v>89</v>
      </c>
      <c r="M6" s="3" t="s">
        <v>88</v>
      </c>
    </row>
    <row r="7" spans="1:13" x14ac:dyDescent="0.25">
      <c r="A7" s="4">
        <v>1</v>
      </c>
      <c r="B7" s="2" t="str">
        <f>HYPERLINK("https://my.zakupivli.pro/remote/dispatcher/state_purchase_view/71685529", "UA-2026-10-21-008562-a")</f>
        <v>UA-2026-10-21-008562-a</v>
      </c>
      <c r="C7" s="1" t="s">
        <v>78</v>
      </c>
      <c r="D7" s="1" t="s">
        <v>65</v>
      </c>
      <c r="E7" s="1" t="s">
        <v>96</v>
      </c>
      <c r="F7" s="1" t="s">
        <v>6</v>
      </c>
      <c r="G7" s="1" t="s">
        <v>144</v>
      </c>
      <c r="H7" s="1" t="s">
        <v>110</v>
      </c>
      <c r="I7" s="1" t="s">
        <v>52</v>
      </c>
      <c r="J7" s="15" t="s">
        <v>64</v>
      </c>
      <c r="K7" s="6">
        <v>38186.870000000003</v>
      </c>
      <c r="L7" s="5">
        <v>46311</v>
      </c>
      <c r="M7" s="7">
        <v>46387</v>
      </c>
    </row>
    <row r="8" spans="1:13" x14ac:dyDescent="0.25">
      <c r="A8" s="4">
        <v>2</v>
      </c>
      <c r="B8" s="2" t="str">
        <f>HYPERLINK("https://my.zakupivli.pro/remote/dispatcher/state_purchase_view/71683316", "UA-2026-10-21-007504-a")</f>
        <v>UA-2026-10-21-007504-a</v>
      </c>
      <c r="C8" s="1" t="s">
        <v>122</v>
      </c>
      <c r="D8" s="1" t="s">
        <v>26</v>
      </c>
      <c r="E8" s="1" t="s">
        <v>96</v>
      </c>
      <c r="F8" s="1" t="s">
        <v>6</v>
      </c>
      <c r="G8" s="1" t="s">
        <v>145</v>
      </c>
      <c r="H8" s="1" t="s">
        <v>133</v>
      </c>
      <c r="I8" s="1" t="s">
        <v>19</v>
      </c>
      <c r="J8" s="15" t="s">
        <v>49</v>
      </c>
      <c r="K8" s="6">
        <v>2732.94</v>
      </c>
      <c r="L8" s="5">
        <v>46311</v>
      </c>
      <c r="M8" s="7">
        <v>46387</v>
      </c>
    </row>
    <row r="9" spans="1:13" x14ac:dyDescent="0.25">
      <c r="A9" s="4">
        <v>3</v>
      </c>
      <c r="B9" s="2" t="str">
        <f>HYPERLINK("https://my.zakupivli.pro/remote/dispatcher/state_purchase_view/71678137", "UA-2026-10-21-005038-a")</f>
        <v>UA-2026-10-21-005038-a</v>
      </c>
      <c r="C9" s="1" t="s">
        <v>104</v>
      </c>
      <c r="D9" s="1" t="s">
        <v>56</v>
      </c>
      <c r="E9" s="1" t="s">
        <v>96</v>
      </c>
      <c r="F9" s="1" t="s">
        <v>6</v>
      </c>
      <c r="G9" s="1" t="s">
        <v>145</v>
      </c>
      <c r="H9" s="1" t="s">
        <v>130</v>
      </c>
      <c r="I9" s="1" t="s">
        <v>51</v>
      </c>
      <c r="J9" s="15" t="s">
        <v>69</v>
      </c>
      <c r="K9" s="6">
        <v>51012</v>
      </c>
      <c r="L9" s="5">
        <v>46311</v>
      </c>
      <c r="M9" s="7">
        <v>46387</v>
      </c>
    </row>
    <row r="10" spans="1:13" x14ac:dyDescent="0.25">
      <c r="A10" s="4">
        <v>4</v>
      </c>
      <c r="B10" s="2" t="str">
        <f>HYPERLINK("https://my.zakupivli.pro/remote/dispatcher/state_purchase_view/71675083", "UA-2026-10-21-003616-a")</f>
        <v>UA-2026-10-21-003616-a</v>
      </c>
      <c r="C10" s="1" t="s">
        <v>107</v>
      </c>
      <c r="D10" s="1" t="s">
        <v>67</v>
      </c>
      <c r="E10" s="1" t="s">
        <v>96</v>
      </c>
      <c r="F10" s="1" t="s">
        <v>6</v>
      </c>
      <c r="G10" s="1" t="s">
        <v>144</v>
      </c>
      <c r="H10" s="1" t="s">
        <v>125</v>
      </c>
      <c r="I10" s="1" t="s">
        <v>55</v>
      </c>
      <c r="J10" s="15" t="s">
        <v>5</v>
      </c>
      <c r="K10" s="6">
        <v>30000</v>
      </c>
      <c r="L10" s="5">
        <v>46311</v>
      </c>
      <c r="M10" s="7">
        <v>46387</v>
      </c>
    </row>
    <row r="11" spans="1:13" x14ac:dyDescent="0.25">
      <c r="A11" s="4">
        <v>5</v>
      </c>
      <c r="B11" s="2" t="str">
        <f>HYPERLINK("https://my.zakupivli.pro/remote/dispatcher/state_purchase_view/71624978", "UA-2026-10-19-009826-a")</f>
        <v>UA-2026-10-19-009826-a</v>
      </c>
      <c r="C11" s="1" t="s">
        <v>98</v>
      </c>
      <c r="D11" s="1" t="s">
        <v>33</v>
      </c>
      <c r="E11" s="1" t="s">
        <v>96</v>
      </c>
      <c r="F11" s="1" t="s">
        <v>6</v>
      </c>
      <c r="G11" s="1" t="s">
        <v>143</v>
      </c>
      <c r="H11" s="1" t="s">
        <v>138</v>
      </c>
      <c r="I11" s="1" t="s">
        <v>23</v>
      </c>
      <c r="J11" s="15" t="s">
        <v>12</v>
      </c>
      <c r="K11" s="6">
        <v>416561.7</v>
      </c>
      <c r="L11" s="5">
        <v>46321</v>
      </c>
      <c r="M11" s="7">
        <v>46387</v>
      </c>
    </row>
    <row r="12" spans="1:13" x14ac:dyDescent="0.25">
      <c r="A12" s="4">
        <v>6</v>
      </c>
      <c r="B12" s="2" t="str">
        <f>HYPERLINK("https://my.zakupivli.pro/remote/dispatcher/state_purchase_view/71622202", "UA-2026-10-19-008581-a")</f>
        <v>UA-2026-10-19-008581-a</v>
      </c>
      <c r="C12" s="1" t="s">
        <v>103</v>
      </c>
      <c r="D12" s="1" t="s">
        <v>34</v>
      </c>
      <c r="E12" s="1" t="s">
        <v>96</v>
      </c>
      <c r="F12" s="1" t="s">
        <v>6</v>
      </c>
      <c r="G12" s="1" t="s">
        <v>143</v>
      </c>
      <c r="H12" s="1" t="s">
        <v>131</v>
      </c>
      <c r="I12" s="1" t="s">
        <v>21</v>
      </c>
      <c r="J12" s="15" t="s">
        <v>50</v>
      </c>
      <c r="K12" s="6">
        <v>3060</v>
      </c>
      <c r="L12" s="5">
        <v>46322</v>
      </c>
      <c r="M12" s="7">
        <v>46387</v>
      </c>
    </row>
    <row r="13" spans="1:13" x14ac:dyDescent="0.25">
      <c r="A13" s="4">
        <v>7</v>
      </c>
      <c r="B13" s="2" t="str">
        <f>HYPERLINK("https://my.zakupivli.pro/remote/dispatcher/state_purchase_view/71613941", "UA-2026-10-19-004828-a")</f>
        <v>UA-2026-10-19-004828-a</v>
      </c>
      <c r="C13" s="1" t="s">
        <v>93</v>
      </c>
      <c r="D13" s="1" t="s">
        <v>63</v>
      </c>
      <c r="E13" s="1" t="s">
        <v>96</v>
      </c>
      <c r="F13" s="1" t="s">
        <v>6</v>
      </c>
      <c r="G13" s="1" t="s">
        <v>142</v>
      </c>
      <c r="H13" s="1" t="s">
        <v>80</v>
      </c>
      <c r="I13" s="1" t="s">
        <v>1</v>
      </c>
      <c r="J13" s="15" t="s">
        <v>20</v>
      </c>
      <c r="K13" s="6">
        <v>51678.080000000002</v>
      </c>
      <c r="L13" s="5">
        <v>46318</v>
      </c>
      <c r="M13" s="7">
        <v>46323</v>
      </c>
    </row>
    <row r="14" spans="1:13" x14ac:dyDescent="0.25">
      <c r="A14" s="4">
        <v>8</v>
      </c>
      <c r="B14" s="2" t="str">
        <f>HYPERLINK("https://my.zakupivli.pro/remote/dispatcher/state_purchase_view/71592462", "UA-2026-10-16-009683-a")</f>
        <v>UA-2026-10-16-009683-a</v>
      </c>
      <c r="C14" s="1" t="s">
        <v>107</v>
      </c>
      <c r="D14" s="1" t="s">
        <v>67</v>
      </c>
      <c r="E14" s="1" t="s">
        <v>96</v>
      </c>
      <c r="F14" s="1" t="s">
        <v>6</v>
      </c>
      <c r="G14" s="1" t="s">
        <v>144</v>
      </c>
      <c r="H14" s="1" t="s">
        <v>125</v>
      </c>
      <c r="I14" s="1" t="s">
        <v>55</v>
      </c>
      <c r="J14" s="15" t="s">
        <v>4</v>
      </c>
      <c r="K14" s="6">
        <v>24000</v>
      </c>
      <c r="L14" s="5">
        <v>46311</v>
      </c>
      <c r="M14" s="7">
        <v>46387</v>
      </c>
    </row>
    <row r="15" spans="1:13" x14ac:dyDescent="0.25">
      <c r="A15" s="4">
        <v>9</v>
      </c>
      <c r="B15" s="2" t="str">
        <f>HYPERLINK("https://my.zakupivli.pro/remote/dispatcher/state_purchase_view/71591579", "UA-2026-10-16-009229-a")</f>
        <v>UA-2026-10-16-009229-a</v>
      </c>
      <c r="C15" s="1" t="s">
        <v>113</v>
      </c>
      <c r="D15" s="1" t="s">
        <v>60</v>
      </c>
      <c r="E15" s="1" t="s">
        <v>96</v>
      </c>
      <c r="F15" s="1" t="s">
        <v>6</v>
      </c>
      <c r="G15" s="1" t="s">
        <v>145</v>
      </c>
      <c r="H15" s="1" t="s">
        <v>132</v>
      </c>
      <c r="I15" s="1" t="s">
        <v>10</v>
      </c>
      <c r="J15" s="15" t="s">
        <v>3</v>
      </c>
      <c r="K15" s="6">
        <v>120</v>
      </c>
      <c r="L15" s="5">
        <v>46310</v>
      </c>
      <c r="M15" s="7">
        <v>46387</v>
      </c>
    </row>
    <row r="16" spans="1:13" x14ac:dyDescent="0.25">
      <c r="A16" s="4">
        <v>10</v>
      </c>
      <c r="B16" s="2" t="str">
        <f>HYPERLINK("https://my.zakupivli.pro/remote/dispatcher/state_purchase_view/71591212", "UA-2026-10-16-009066-a")</f>
        <v>UA-2026-10-16-009066-a</v>
      </c>
      <c r="C16" s="1" t="s">
        <v>79</v>
      </c>
      <c r="D16" s="1" t="s">
        <v>57</v>
      </c>
      <c r="E16" s="1" t="s">
        <v>96</v>
      </c>
      <c r="F16" s="1" t="s">
        <v>6</v>
      </c>
      <c r="G16" s="1" t="s">
        <v>145</v>
      </c>
      <c r="H16" s="1" t="s">
        <v>124</v>
      </c>
      <c r="I16" s="1" t="s">
        <v>28</v>
      </c>
      <c r="J16" s="15">
        <v>360</v>
      </c>
      <c r="K16" s="6">
        <v>2024</v>
      </c>
      <c r="L16" s="5">
        <v>46311</v>
      </c>
      <c r="M16" s="7">
        <v>46387</v>
      </c>
    </row>
    <row r="17" spans="1:13" x14ac:dyDescent="0.25">
      <c r="A17" s="4">
        <v>11</v>
      </c>
      <c r="B17" s="2" t="str">
        <f>HYPERLINK("https://my.zakupivli.pro/remote/dispatcher/state_purchase_view/71590241", "UA-2026-10-16-008572-a")</f>
        <v>UA-2026-10-16-008572-a</v>
      </c>
      <c r="C17" s="1" t="s">
        <v>85</v>
      </c>
      <c r="D17" s="1" t="s">
        <v>17</v>
      </c>
      <c r="E17" s="1" t="s">
        <v>96</v>
      </c>
      <c r="F17" s="1" t="s">
        <v>6</v>
      </c>
      <c r="G17" s="1" t="s">
        <v>145</v>
      </c>
      <c r="H17" s="1" t="s">
        <v>102</v>
      </c>
      <c r="I17" s="1" t="s">
        <v>35</v>
      </c>
      <c r="J17" s="15" t="s">
        <v>100</v>
      </c>
      <c r="K17" s="6">
        <v>108000</v>
      </c>
      <c r="L17" s="5">
        <v>46310</v>
      </c>
      <c r="M17" s="7">
        <v>46387</v>
      </c>
    </row>
    <row r="18" spans="1:13" x14ac:dyDescent="0.25">
      <c r="A18" s="4">
        <v>12</v>
      </c>
      <c r="B18" s="2" t="str">
        <f>HYPERLINK("https://my.zakupivli.pro/remote/dispatcher/state_purchase_view/71564358", "UA-2026-10-15-012069-a")</f>
        <v>UA-2026-10-15-012069-a</v>
      </c>
      <c r="C18" s="1" t="s">
        <v>118</v>
      </c>
      <c r="D18" s="1" t="s">
        <v>71</v>
      </c>
      <c r="E18" s="1" t="s">
        <v>96</v>
      </c>
      <c r="F18" s="1" t="s">
        <v>6</v>
      </c>
      <c r="G18" s="1" t="s">
        <v>144</v>
      </c>
      <c r="H18" s="1" t="s">
        <v>97</v>
      </c>
      <c r="I18" s="1" t="s">
        <v>9</v>
      </c>
      <c r="J18" s="15" t="s">
        <v>15</v>
      </c>
      <c r="K18" s="6">
        <v>9422.08</v>
      </c>
      <c r="L18" s="5">
        <v>46310</v>
      </c>
      <c r="M18" s="7">
        <v>46387</v>
      </c>
    </row>
    <row r="19" spans="1:13" x14ac:dyDescent="0.25">
      <c r="A19" s="4">
        <v>13</v>
      </c>
      <c r="B19" s="2" t="str">
        <f>HYPERLINK("https://my.zakupivli.pro/remote/dispatcher/state_purchase_view/71563777", "UA-2026-10-15-011814-a")</f>
        <v>UA-2026-10-15-011814-a</v>
      </c>
      <c r="C19" s="1" t="s">
        <v>114</v>
      </c>
      <c r="D19" s="1" t="s">
        <v>72</v>
      </c>
      <c r="E19" s="1" t="s">
        <v>96</v>
      </c>
      <c r="F19" s="1" t="s">
        <v>6</v>
      </c>
      <c r="G19" s="1" t="s">
        <v>144</v>
      </c>
      <c r="H19" s="1" t="s">
        <v>134</v>
      </c>
      <c r="I19" s="1" t="s">
        <v>31</v>
      </c>
      <c r="J19" s="15" t="s">
        <v>83</v>
      </c>
      <c r="K19" s="6">
        <v>31200</v>
      </c>
      <c r="L19" s="5">
        <v>46310</v>
      </c>
      <c r="M19" s="7">
        <v>46387</v>
      </c>
    </row>
    <row r="20" spans="1:13" x14ac:dyDescent="0.25">
      <c r="A20" s="4">
        <v>14</v>
      </c>
      <c r="B20" s="2" t="str">
        <f>HYPERLINK("https://my.zakupivli.pro/remote/dispatcher/state_purchase_view/71562983", "UA-2026-10-15-011431-a")</f>
        <v>UA-2026-10-15-011431-a</v>
      </c>
      <c r="C20" s="1" t="s">
        <v>122</v>
      </c>
      <c r="D20" s="1" t="s">
        <v>27</v>
      </c>
      <c r="E20" s="1" t="s">
        <v>96</v>
      </c>
      <c r="F20" s="1" t="s">
        <v>6</v>
      </c>
      <c r="G20" s="1" t="s">
        <v>145</v>
      </c>
      <c r="H20" s="1" t="s">
        <v>133</v>
      </c>
      <c r="I20" s="1" t="s">
        <v>19</v>
      </c>
      <c r="J20" s="15" t="s">
        <v>48</v>
      </c>
      <c r="K20" s="6">
        <v>24378</v>
      </c>
      <c r="L20" s="5">
        <v>46310</v>
      </c>
      <c r="M20" s="7">
        <v>46387</v>
      </c>
    </row>
    <row r="21" spans="1:13" x14ac:dyDescent="0.25">
      <c r="A21" s="4">
        <v>15</v>
      </c>
      <c r="B21" s="2" t="str">
        <f>HYPERLINK("https://my.zakupivli.pro/remote/dispatcher/state_purchase_view/71532164", "UA-2026-10-14-011958-a")</f>
        <v>UA-2026-10-14-011958-a</v>
      </c>
      <c r="C21" s="1" t="s">
        <v>117</v>
      </c>
      <c r="D21" s="1" t="s">
        <v>66</v>
      </c>
      <c r="E21" s="1" t="s">
        <v>96</v>
      </c>
      <c r="F21" s="1" t="s">
        <v>6</v>
      </c>
      <c r="G21" s="1" t="s">
        <v>144</v>
      </c>
      <c r="H21" s="1" t="s">
        <v>112</v>
      </c>
      <c r="I21" s="1" t="s">
        <v>53</v>
      </c>
      <c r="J21" s="15" t="s">
        <v>18</v>
      </c>
      <c r="K21" s="6">
        <v>3960</v>
      </c>
      <c r="L21" s="5">
        <v>46309</v>
      </c>
      <c r="M21" s="7">
        <v>46387</v>
      </c>
    </row>
    <row r="22" spans="1:13" x14ac:dyDescent="0.25">
      <c r="A22" s="4">
        <v>16</v>
      </c>
      <c r="B22" s="2" t="str">
        <f>HYPERLINK("https://my.zakupivli.pro/remote/dispatcher/state_purchase_view/71518498", "UA-2026-10-14-005819-a")</f>
        <v>UA-2026-10-14-005819-a</v>
      </c>
      <c r="C22" s="1" t="s">
        <v>91</v>
      </c>
      <c r="D22" s="1" t="s">
        <v>11</v>
      </c>
      <c r="E22" s="1" t="s">
        <v>96</v>
      </c>
      <c r="F22" s="1" t="s">
        <v>6</v>
      </c>
      <c r="G22" s="1" t="s">
        <v>142</v>
      </c>
      <c r="H22" s="1" t="s">
        <v>87</v>
      </c>
      <c r="I22" s="1" t="s">
        <v>16</v>
      </c>
      <c r="J22" s="15" t="s">
        <v>47</v>
      </c>
      <c r="K22" s="6">
        <v>275782.07</v>
      </c>
      <c r="L22" s="5">
        <v>46314</v>
      </c>
      <c r="M22" s="7">
        <v>46323</v>
      </c>
    </row>
    <row r="23" spans="1:13" x14ac:dyDescent="0.25">
      <c r="A23" s="4">
        <v>17</v>
      </c>
      <c r="B23" s="2" t="str">
        <f>HYPERLINK("https://my.zakupivli.pro/remote/dispatcher/state_purchase_view/71396853", "UA-2026-10-08-008770-a")</f>
        <v>UA-2026-10-08-008770-a</v>
      </c>
      <c r="C23" s="1" t="s">
        <v>117</v>
      </c>
      <c r="D23" s="1" t="s">
        <v>66</v>
      </c>
      <c r="E23" s="1" t="s">
        <v>96</v>
      </c>
      <c r="F23" s="1" t="s">
        <v>6</v>
      </c>
      <c r="G23" s="1" t="s">
        <v>144</v>
      </c>
      <c r="H23" s="1" t="s">
        <v>81</v>
      </c>
      <c r="I23" s="1" t="s">
        <v>2</v>
      </c>
      <c r="J23" s="15" t="s">
        <v>46</v>
      </c>
      <c r="K23" s="6">
        <v>800</v>
      </c>
      <c r="L23" s="5">
        <v>46302</v>
      </c>
      <c r="M23" s="7">
        <v>46387</v>
      </c>
    </row>
    <row r="24" spans="1:13" x14ac:dyDescent="0.25">
      <c r="A24" s="4">
        <v>18</v>
      </c>
      <c r="B24" s="2" t="str">
        <f>HYPERLINK("https://my.zakupivli.pro/remote/dispatcher/state_purchase_view/71393446", "UA-2026-10-08-007258-a")</f>
        <v>UA-2026-10-08-007258-a</v>
      </c>
      <c r="C24" s="1" t="s">
        <v>115</v>
      </c>
      <c r="D24" s="1" t="s">
        <v>73</v>
      </c>
      <c r="E24" s="1" t="s">
        <v>96</v>
      </c>
      <c r="F24" s="1" t="s">
        <v>6</v>
      </c>
      <c r="G24" s="1" t="s">
        <v>144</v>
      </c>
      <c r="H24" s="1" t="s">
        <v>129</v>
      </c>
      <c r="I24" s="1" t="s">
        <v>25</v>
      </c>
      <c r="J24" s="15" t="s">
        <v>24</v>
      </c>
      <c r="K24" s="6">
        <v>44860</v>
      </c>
      <c r="L24" s="5">
        <v>46303</v>
      </c>
      <c r="M24" s="7">
        <v>46387</v>
      </c>
    </row>
    <row r="25" spans="1:13" x14ac:dyDescent="0.25">
      <c r="A25" s="4">
        <v>19</v>
      </c>
      <c r="B25" s="2" t="str">
        <f>HYPERLINK("https://my.zakupivli.pro/remote/dispatcher/state_purchase_view/71335713", "UA-2026-10-06-010483-a")</f>
        <v>UA-2026-10-06-010483-a</v>
      </c>
      <c r="C25" s="1" t="s">
        <v>105</v>
      </c>
      <c r="D25" s="1" t="s">
        <v>70</v>
      </c>
      <c r="E25" s="1" t="s">
        <v>96</v>
      </c>
      <c r="F25" s="1" t="s">
        <v>6</v>
      </c>
      <c r="G25" s="1" t="s">
        <v>144</v>
      </c>
      <c r="H25" s="1" t="s">
        <v>95</v>
      </c>
      <c r="I25" s="1" t="s">
        <v>7</v>
      </c>
      <c r="J25" s="15" t="s">
        <v>13</v>
      </c>
      <c r="K25" s="6">
        <v>5500</v>
      </c>
      <c r="L25" s="5">
        <v>46300</v>
      </c>
      <c r="M25" s="7">
        <v>46387</v>
      </c>
    </row>
    <row r="26" spans="1:13" x14ac:dyDescent="0.25">
      <c r="A26" s="4">
        <v>20</v>
      </c>
      <c r="B26" s="2" t="str">
        <f>HYPERLINK("https://my.zakupivli.pro/remote/dispatcher/state_purchase_view/71335341", "UA-2026-10-06-010244-a")</f>
        <v>UA-2026-10-06-010244-a</v>
      </c>
      <c r="C26" s="1" t="s">
        <v>105</v>
      </c>
      <c r="D26" s="1" t="s">
        <v>70</v>
      </c>
      <c r="E26" s="1" t="s">
        <v>96</v>
      </c>
      <c r="F26" s="1" t="s">
        <v>6</v>
      </c>
      <c r="G26" s="1" t="s">
        <v>144</v>
      </c>
      <c r="H26" s="1" t="s">
        <v>95</v>
      </c>
      <c r="I26" s="1" t="s">
        <v>7</v>
      </c>
      <c r="J26" s="15" t="s">
        <v>14</v>
      </c>
      <c r="K26" s="6">
        <v>5500</v>
      </c>
      <c r="L26" s="5">
        <v>46300</v>
      </c>
      <c r="M26" s="7">
        <v>46387</v>
      </c>
    </row>
    <row r="27" spans="1:13" x14ac:dyDescent="0.25">
      <c r="A27" s="4">
        <v>21</v>
      </c>
      <c r="B27" s="2" t="str">
        <f>HYPERLINK("https://my.zakupivli.pro/remote/dispatcher/state_purchase_view/71306636", "UA-2026-10-05-012095-a")</f>
        <v>UA-2026-10-05-012095-a</v>
      </c>
      <c r="C27" s="1" t="s">
        <v>79</v>
      </c>
      <c r="D27" s="1" t="s">
        <v>57</v>
      </c>
      <c r="E27" s="1" t="s">
        <v>96</v>
      </c>
      <c r="F27" s="1" t="s">
        <v>6</v>
      </c>
      <c r="G27" s="1" t="s">
        <v>145</v>
      </c>
      <c r="H27" s="1" t="s">
        <v>124</v>
      </c>
      <c r="I27" s="1" t="s">
        <v>28</v>
      </c>
      <c r="J27" s="15" t="s">
        <v>40</v>
      </c>
      <c r="K27" s="6">
        <v>1566</v>
      </c>
      <c r="L27" s="5">
        <v>46300</v>
      </c>
      <c r="M27" s="7">
        <v>46387</v>
      </c>
    </row>
    <row r="28" spans="1:13" x14ac:dyDescent="0.25">
      <c r="A28" s="4">
        <v>22</v>
      </c>
      <c r="B28" s="2" t="str">
        <f>HYPERLINK("https://my.zakupivli.pro/remote/dispatcher/state_purchase_view/71304996", "UA-2026-10-05-011364-a")</f>
        <v>UA-2026-10-05-011364-a</v>
      </c>
      <c r="C28" s="1" t="s">
        <v>136</v>
      </c>
      <c r="D28" s="1" t="s">
        <v>58</v>
      </c>
      <c r="E28" s="1" t="s">
        <v>96</v>
      </c>
      <c r="F28" s="1" t="s">
        <v>6</v>
      </c>
      <c r="G28" s="1" t="s">
        <v>145</v>
      </c>
      <c r="H28" s="1" t="s">
        <v>124</v>
      </c>
      <c r="I28" s="1" t="s">
        <v>28</v>
      </c>
      <c r="J28" s="15" t="s">
        <v>42</v>
      </c>
      <c r="K28" s="6">
        <v>74396</v>
      </c>
      <c r="L28" s="5">
        <v>46300</v>
      </c>
      <c r="M28" s="7">
        <v>46387</v>
      </c>
    </row>
    <row r="29" spans="1:13" x14ac:dyDescent="0.25">
      <c r="A29" s="4">
        <v>23</v>
      </c>
      <c r="B29" s="2" t="str">
        <f>HYPERLINK("https://my.zakupivli.pro/remote/dispatcher/state_purchase_view/71303261", "UA-2026-10-05-010577-a")</f>
        <v>UA-2026-10-05-010577-a</v>
      </c>
      <c r="C29" s="1" t="s">
        <v>90</v>
      </c>
      <c r="D29" s="1" t="s">
        <v>68</v>
      </c>
      <c r="E29" s="1" t="s">
        <v>96</v>
      </c>
      <c r="F29" s="1" t="s">
        <v>6</v>
      </c>
      <c r="G29" s="1" t="s">
        <v>144</v>
      </c>
      <c r="H29" s="1" t="s">
        <v>86</v>
      </c>
      <c r="I29" s="1" t="s">
        <v>54</v>
      </c>
      <c r="J29" s="15" t="s">
        <v>45</v>
      </c>
      <c r="K29" s="6">
        <v>4399.92</v>
      </c>
      <c r="L29" s="5">
        <v>46300</v>
      </c>
      <c r="M29" s="7">
        <v>46387</v>
      </c>
    </row>
    <row r="30" spans="1:13" x14ac:dyDescent="0.25">
      <c r="A30" s="4">
        <v>24</v>
      </c>
      <c r="B30" s="2" t="str">
        <f>HYPERLINK("https://my.zakupivli.pro/remote/dispatcher/state_purchase_view/71301757", "UA-2026-10-05-009906-a")</f>
        <v>UA-2026-10-05-009906-a</v>
      </c>
      <c r="C30" s="1" t="s">
        <v>92</v>
      </c>
      <c r="D30" s="1" t="s">
        <v>22</v>
      </c>
      <c r="E30" s="1" t="s">
        <v>96</v>
      </c>
      <c r="F30" s="1" t="s">
        <v>6</v>
      </c>
      <c r="G30" s="1" t="s">
        <v>145</v>
      </c>
      <c r="H30" s="1" t="s">
        <v>126</v>
      </c>
      <c r="I30" s="1" t="s">
        <v>32</v>
      </c>
      <c r="J30" s="15" t="s">
        <v>44</v>
      </c>
      <c r="K30" s="6">
        <v>3920</v>
      </c>
      <c r="L30" s="5">
        <v>46300</v>
      </c>
      <c r="M30" s="7">
        <v>46387</v>
      </c>
    </row>
    <row r="31" spans="1:13" x14ac:dyDescent="0.25">
      <c r="A31" s="4">
        <v>25</v>
      </c>
      <c r="B31" s="2" t="str">
        <f>HYPERLINK("https://my.zakupivli.pro/remote/dispatcher/state_purchase_view/71286621", "UA-2026-10-05-003089-a")</f>
        <v>UA-2026-10-05-003089-a</v>
      </c>
      <c r="C31" s="1" t="s">
        <v>122</v>
      </c>
      <c r="D31" s="1" t="s">
        <v>27</v>
      </c>
      <c r="E31" s="1" t="s">
        <v>96</v>
      </c>
      <c r="F31" s="1" t="s">
        <v>6</v>
      </c>
      <c r="G31" s="1" t="s">
        <v>145</v>
      </c>
      <c r="H31" s="1" t="s">
        <v>133</v>
      </c>
      <c r="I31" s="1" t="s">
        <v>19</v>
      </c>
      <c r="J31" s="15" t="s">
        <v>43</v>
      </c>
      <c r="K31" s="6">
        <v>91880.04</v>
      </c>
      <c r="L31" s="5">
        <v>46300</v>
      </c>
      <c r="M31" s="7">
        <v>46387</v>
      </c>
    </row>
    <row r="32" spans="1:13" x14ac:dyDescent="0.25">
      <c r="A32" s="4">
        <v>26</v>
      </c>
      <c r="B32" s="2" t="str">
        <f>HYPERLINK("https://my.zakupivli.pro/remote/dispatcher/state_purchase_view/71271852", "UA-2026-10-02-010221-a")</f>
        <v>UA-2026-10-02-010221-a</v>
      </c>
      <c r="C32" s="1" t="s">
        <v>82</v>
      </c>
      <c r="D32" s="1" t="s">
        <v>37</v>
      </c>
      <c r="E32" s="1" t="s">
        <v>96</v>
      </c>
      <c r="F32" s="1" t="s">
        <v>6</v>
      </c>
      <c r="G32" s="1" t="s">
        <v>145</v>
      </c>
      <c r="H32" s="1" t="s">
        <v>135</v>
      </c>
      <c r="I32" s="1" t="s">
        <v>59</v>
      </c>
      <c r="J32" s="15" t="s">
        <v>39</v>
      </c>
      <c r="K32" s="6">
        <v>190512</v>
      </c>
      <c r="L32" s="5">
        <v>46297</v>
      </c>
      <c r="M32" s="7">
        <v>46387</v>
      </c>
    </row>
    <row r="33" spans="1:13" x14ac:dyDescent="0.25">
      <c r="A33" s="4">
        <v>27</v>
      </c>
      <c r="B33" s="2" t="str">
        <f>HYPERLINK("https://my.zakupivli.pro/remote/dispatcher/state_purchase_view/71271346", "UA-2026-10-02-009974-a")</f>
        <v>UA-2026-10-02-009974-a</v>
      </c>
      <c r="C33" s="1" t="s">
        <v>0</v>
      </c>
      <c r="D33" s="1" t="s">
        <v>29</v>
      </c>
      <c r="E33" s="1" t="s">
        <v>96</v>
      </c>
      <c r="F33" s="1" t="s">
        <v>6</v>
      </c>
      <c r="G33" s="1" t="s">
        <v>145</v>
      </c>
      <c r="H33" s="1" t="s">
        <v>102</v>
      </c>
      <c r="I33" s="1" t="s">
        <v>35</v>
      </c>
      <c r="J33" s="15" t="s">
        <v>101</v>
      </c>
      <c r="K33" s="6">
        <v>33983.199999999997</v>
      </c>
      <c r="L33" s="5">
        <v>46297</v>
      </c>
      <c r="M33" s="7">
        <v>46387</v>
      </c>
    </row>
    <row r="34" spans="1:13" x14ac:dyDescent="0.25">
      <c r="A34" s="4">
        <v>28</v>
      </c>
      <c r="B34" s="2" t="str">
        <f>HYPERLINK("https://my.zakupivli.pro/remote/dispatcher/state_purchase_view/71271123", "UA-2026-10-02-009835-a")</f>
        <v>UA-2026-10-02-009835-a</v>
      </c>
      <c r="C34" s="1" t="s">
        <v>116</v>
      </c>
      <c r="D34" s="1" t="s">
        <v>62</v>
      </c>
      <c r="E34" s="1" t="s">
        <v>96</v>
      </c>
      <c r="F34" s="1" t="s">
        <v>6</v>
      </c>
      <c r="G34" s="1" t="s">
        <v>144</v>
      </c>
      <c r="H34" s="1" t="s">
        <v>111</v>
      </c>
      <c r="I34" s="1" t="s">
        <v>8</v>
      </c>
      <c r="J34" s="15" t="s">
        <v>123</v>
      </c>
      <c r="K34" s="6">
        <v>13372.38</v>
      </c>
      <c r="L34" s="5">
        <v>46297</v>
      </c>
      <c r="M34" s="7">
        <v>46387</v>
      </c>
    </row>
    <row r="35" spans="1:13" x14ac:dyDescent="0.25">
      <c r="A35" s="4">
        <v>29</v>
      </c>
      <c r="B35" s="2" t="str">
        <f>HYPERLINK("https://my.zakupivli.pro/remote/dispatcher/state_purchase_view/71270312", "UA-2026-10-02-009513-a")</f>
        <v>UA-2026-10-02-009513-a</v>
      </c>
      <c r="C35" s="1" t="s">
        <v>137</v>
      </c>
      <c r="D35" s="1" t="s">
        <v>30</v>
      </c>
      <c r="E35" s="1" t="s">
        <v>96</v>
      </c>
      <c r="F35" s="1" t="s">
        <v>6</v>
      </c>
      <c r="G35" s="1" t="s">
        <v>145</v>
      </c>
      <c r="H35" s="1" t="s">
        <v>133</v>
      </c>
      <c r="I35" s="1" t="s">
        <v>19</v>
      </c>
      <c r="J35" s="15" t="s">
        <v>41</v>
      </c>
      <c r="K35" s="6">
        <v>3888</v>
      </c>
      <c r="L35" s="5">
        <v>46297</v>
      </c>
      <c r="M35" s="7">
        <v>46387</v>
      </c>
    </row>
    <row r="36" spans="1:13" x14ac:dyDescent="0.25">
      <c r="A36" s="4">
        <v>30</v>
      </c>
      <c r="B36" s="2" t="str">
        <f>HYPERLINK("https://my.zakupivli.pro/remote/dispatcher/state_purchase_view/71228688", "UA-2026-10-01-003637-a")</f>
        <v>UA-2026-10-01-003637-a</v>
      </c>
      <c r="C36" s="1" t="s">
        <v>94</v>
      </c>
      <c r="D36" s="1" t="s">
        <v>36</v>
      </c>
      <c r="E36" s="1" t="s">
        <v>96</v>
      </c>
      <c r="F36" s="1" t="s">
        <v>6</v>
      </c>
      <c r="G36" s="1" t="s">
        <v>145</v>
      </c>
      <c r="H36" s="1" t="s">
        <v>126</v>
      </c>
      <c r="I36" s="1" t="s">
        <v>32</v>
      </c>
      <c r="J36" s="15" t="s">
        <v>38</v>
      </c>
      <c r="K36" s="6">
        <v>5500</v>
      </c>
      <c r="L36" s="5">
        <v>46295</v>
      </c>
      <c r="M36" s="7">
        <v>46387</v>
      </c>
    </row>
    <row r="37" spans="1:13" x14ac:dyDescent="0.25">
      <c r="A37" s="4">
        <v>31</v>
      </c>
      <c r="B37" s="11" t="s">
        <v>147</v>
      </c>
      <c r="C37" s="1" t="s">
        <v>119</v>
      </c>
      <c r="D37" s="1" t="s">
        <v>148</v>
      </c>
      <c r="E37" s="1" t="s">
        <v>96</v>
      </c>
      <c r="F37" s="1">
        <v>199965</v>
      </c>
      <c r="G37" s="1" t="s">
        <v>144</v>
      </c>
      <c r="H37" s="1" t="s">
        <v>149</v>
      </c>
      <c r="I37">
        <v>14333937</v>
      </c>
      <c r="J37" s="16">
        <v>295432794024</v>
      </c>
      <c r="K37" s="6">
        <v>5653.34</v>
      </c>
      <c r="L37" s="8">
        <v>46295</v>
      </c>
      <c r="M37" s="7">
        <v>46387</v>
      </c>
    </row>
    <row r="38" spans="1:13" ht="30" x14ac:dyDescent="0.25">
      <c r="A38" s="4">
        <v>32</v>
      </c>
      <c r="B38" s="11" t="s">
        <v>150</v>
      </c>
      <c r="C38" s="9" t="s">
        <v>151</v>
      </c>
      <c r="D38" s="10" t="s">
        <v>152</v>
      </c>
      <c r="E38" s="1" t="s">
        <v>96</v>
      </c>
      <c r="F38" s="1">
        <v>1999655</v>
      </c>
      <c r="G38" s="1" t="s">
        <v>145</v>
      </c>
      <c r="H38" s="1" t="s">
        <v>153</v>
      </c>
      <c r="I38">
        <v>30120612245</v>
      </c>
      <c r="J38" s="17">
        <v>347</v>
      </c>
      <c r="K38" s="6">
        <v>334040</v>
      </c>
      <c r="L38" s="8">
        <v>46297</v>
      </c>
      <c r="M38" s="7">
        <v>46387</v>
      </c>
    </row>
    <row r="39" spans="1:13" x14ac:dyDescent="0.25">
      <c r="A39" s="4">
        <v>33</v>
      </c>
      <c r="B39" s="12" t="s">
        <v>154</v>
      </c>
      <c r="C39" s="1" t="s">
        <v>155</v>
      </c>
      <c r="D39" s="1" t="s">
        <v>156</v>
      </c>
      <c r="E39" s="1" t="s">
        <v>96</v>
      </c>
      <c r="F39" s="1">
        <v>1999655</v>
      </c>
      <c r="G39" s="1" t="s">
        <v>144</v>
      </c>
      <c r="H39" s="1" t="s">
        <v>157</v>
      </c>
      <c r="I39">
        <v>42519264</v>
      </c>
      <c r="J39" s="17">
        <v>349</v>
      </c>
      <c r="K39" s="6">
        <v>282980</v>
      </c>
      <c r="L39" s="8">
        <v>46297</v>
      </c>
      <c r="M39" s="7">
        <v>46387</v>
      </c>
    </row>
    <row r="40" spans="1:13" x14ac:dyDescent="0.25">
      <c r="A40" s="4">
        <v>34</v>
      </c>
      <c r="B40" s="12" t="s">
        <v>158</v>
      </c>
      <c r="C40" s="1" t="s">
        <v>159</v>
      </c>
      <c r="D40" s="1" t="s">
        <v>160</v>
      </c>
      <c r="E40" s="1" t="s">
        <v>96</v>
      </c>
      <c r="F40" s="1">
        <v>1999655</v>
      </c>
      <c r="G40" s="1" t="s">
        <v>145</v>
      </c>
      <c r="H40" s="1" t="s">
        <v>161</v>
      </c>
      <c r="I40">
        <v>3137122</v>
      </c>
      <c r="J40" s="17">
        <v>356</v>
      </c>
      <c r="K40" s="6">
        <v>45796</v>
      </c>
      <c r="L40" s="8">
        <v>46303</v>
      </c>
      <c r="M40" s="8">
        <v>46387</v>
      </c>
    </row>
    <row r="41" spans="1:13" x14ac:dyDescent="0.25">
      <c r="A41" s="4">
        <v>35</v>
      </c>
      <c r="B41" s="12" t="s">
        <v>162</v>
      </c>
      <c r="C41" s="1" t="s">
        <v>121</v>
      </c>
      <c r="D41" s="1" t="s">
        <v>167</v>
      </c>
      <c r="E41" s="1" t="s">
        <v>96</v>
      </c>
      <c r="F41" s="1">
        <v>1999655</v>
      </c>
      <c r="G41" s="1" t="s">
        <v>145</v>
      </c>
      <c r="H41" s="1" t="s">
        <v>163</v>
      </c>
      <c r="I41">
        <v>3018717963</v>
      </c>
      <c r="J41" s="18" t="s">
        <v>61</v>
      </c>
      <c r="K41" s="6">
        <v>911640</v>
      </c>
      <c r="L41" s="8">
        <v>46303</v>
      </c>
      <c r="M41" s="8">
        <v>46387</v>
      </c>
    </row>
    <row r="42" spans="1:13" x14ac:dyDescent="0.25">
      <c r="A42" s="4">
        <v>36</v>
      </c>
      <c r="B42" s="13" t="s">
        <v>164</v>
      </c>
      <c r="C42" s="1" t="s">
        <v>165</v>
      </c>
      <c r="D42" s="1" t="s">
        <v>166</v>
      </c>
      <c r="E42" s="1" t="s">
        <v>96</v>
      </c>
      <c r="F42" s="1">
        <v>1999655</v>
      </c>
      <c r="G42" s="1" t="s">
        <v>145</v>
      </c>
      <c r="H42" s="1" t="s">
        <v>168</v>
      </c>
      <c r="I42">
        <v>39779821</v>
      </c>
      <c r="J42" s="17">
        <v>357</v>
      </c>
      <c r="K42" s="6">
        <v>536927.06999999995</v>
      </c>
      <c r="L42" s="8">
        <v>46304</v>
      </c>
      <c r="M42" s="8">
        <v>46387</v>
      </c>
    </row>
    <row r="43" spans="1:13" x14ac:dyDescent="0.25">
      <c r="A43" s="4">
        <v>37</v>
      </c>
      <c r="B43" s="12" t="s">
        <v>169</v>
      </c>
      <c r="C43" s="1" t="s">
        <v>170</v>
      </c>
      <c r="D43" s="1" t="s">
        <v>171</v>
      </c>
      <c r="E43" s="1" t="s">
        <v>96</v>
      </c>
      <c r="F43" s="1">
        <v>1999655</v>
      </c>
      <c r="G43" s="1" t="s">
        <v>145</v>
      </c>
      <c r="H43" s="1" t="s">
        <v>172</v>
      </c>
      <c r="I43">
        <v>46295631</v>
      </c>
      <c r="J43" s="17">
        <v>361</v>
      </c>
      <c r="K43" s="6">
        <v>550433.68000000005</v>
      </c>
      <c r="L43" s="8">
        <v>46310</v>
      </c>
      <c r="M43" s="8">
        <v>46387</v>
      </c>
    </row>
    <row r="44" spans="1:13" x14ac:dyDescent="0.25">
      <c r="A44" s="4">
        <v>38</v>
      </c>
      <c r="B44" s="11" t="s">
        <v>173</v>
      </c>
      <c r="C44" s="1" t="s">
        <v>140</v>
      </c>
      <c r="D44" s="1" t="s">
        <v>174</v>
      </c>
      <c r="E44" s="1" t="s">
        <v>96</v>
      </c>
      <c r="F44" s="1">
        <v>1999655</v>
      </c>
      <c r="G44" s="1" t="s">
        <v>145</v>
      </c>
      <c r="H44" s="1" t="s">
        <v>153</v>
      </c>
      <c r="I44">
        <v>30120612245</v>
      </c>
      <c r="J44" s="17">
        <v>365</v>
      </c>
      <c r="K44" s="6">
        <v>72960</v>
      </c>
      <c r="L44" s="8">
        <v>46321</v>
      </c>
      <c r="M44" s="8">
        <v>46387</v>
      </c>
    </row>
    <row r="45" spans="1:13" x14ac:dyDescent="0.25">
      <c r="E45" s="1"/>
      <c r="M45" s="7"/>
    </row>
    <row r="46" spans="1:13" x14ac:dyDescent="0.25">
      <c r="E46" s="1"/>
    </row>
  </sheetData>
  <autoFilter ref="A6:M36" xr:uid="{00000000-0009-0000-0000-000000000000}"/>
  <phoneticPr fontId="5" type="noConversion"/>
  <hyperlinks>
    <hyperlink ref="A2" r:id="rId1" display="mailto:report-feedback@zakupivli.pro" xr:uid="{00000000-0004-0000-0000-000000000000}"/>
    <hyperlink ref="B7" r:id="rId2" display="https://my.zakupivli.pro/remote/dispatcher/state_purchase_view/71685529" xr:uid="{00000000-0004-0000-0000-000003000000}"/>
    <hyperlink ref="B8" r:id="rId3" display="https://my.zakupivli.pro/remote/dispatcher/state_purchase_view/71683316" xr:uid="{00000000-0004-0000-0000-000004000000}"/>
    <hyperlink ref="B9" r:id="rId4" display="https://my.zakupivli.pro/remote/dispatcher/state_purchase_view/71678137" xr:uid="{00000000-0004-0000-0000-000005000000}"/>
    <hyperlink ref="B10" r:id="rId5" display="https://my.zakupivli.pro/remote/dispatcher/state_purchase_view/71675083" xr:uid="{00000000-0004-0000-0000-000006000000}"/>
    <hyperlink ref="B11" r:id="rId6" display="https://my.zakupivli.pro/remote/dispatcher/state_purchase_view/71624978" xr:uid="{00000000-0004-0000-0000-000009000000}"/>
    <hyperlink ref="B12" r:id="rId7" display="https://my.zakupivli.pro/remote/dispatcher/state_purchase_view/71622202" xr:uid="{00000000-0004-0000-0000-00000A000000}"/>
    <hyperlink ref="B13" r:id="rId8" display="https://my.zakupivli.pro/remote/dispatcher/state_purchase_view/71613941" xr:uid="{00000000-0004-0000-0000-00000E000000}"/>
    <hyperlink ref="B14" r:id="rId9" display="https://my.zakupivli.pro/remote/dispatcher/state_purchase_view/71592462" xr:uid="{00000000-0004-0000-0000-000010000000}"/>
    <hyperlink ref="B15" r:id="rId10" display="https://my.zakupivli.pro/remote/dispatcher/state_purchase_view/71591579" xr:uid="{00000000-0004-0000-0000-000011000000}"/>
    <hyperlink ref="B16" r:id="rId11" display="https://my.zakupivli.pro/remote/dispatcher/state_purchase_view/71591212" xr:uid="{00000000-0004-0000-0000-000012000000}"/>
    <hyperlink ref="B17" r:id="rId12" display="https://my.zakupivli.pro/remote/dispatcher/state_purchase_view/71590241" xr:uid="{00000000-0004-0000-0000-000013000000}"/>
    <hyperlink ref="B18" r:id="rId13" display="https://my.zakupivli.pro/remote/dispatcher/state_purchase_view/71564358" xr:uid="{00000000-0004-0000-0000-000014000000}"/>
    <hyperlink ref="B19" r:id="rId14" display="https://my.zakupivli.pro/remote/dispatcher/state_purchase_view/71563777" xr:uid="{00000000-0004-0000-0000-000015000000}"/>
    <hyperlink ref="B20" r:id="rId15" display="https://my.zakupivli.pro/remote/dispatcher/state_purchase_view/71562983" xr:uid="{00000000-0004-0000-0000-000016000000}"/>
    <hyperlink ref="B21" r:id="rId16" display="https://my.zakupivli.pro/remote/dispatcher/state_purchase_view/71532164" xr:uid="{00000000-0004-0000-0000-000017000000}"/>
    <hyperlink ref="B22" r:id="rId17" display="https://my.zakupivli.pro/remote/dispatcher/state_purchase_view/71518498" xr:uid="{00000000-0004-0000-0000-000018000000}"/>
    <hyperlink ref="B23" r:id="rId18" display="https://my.zakupivli.pro/remote/dispatcher/state_purchase_view/71396853" xr:uid="{00000000-0004-0000-0000-00001A000000}"/>
    <hyperlink ref="B24" r:id="rId19" display="https://my.zakupivli.pro/remote/dispatcher/state_purchase_view/71393446" xr:uid="{00000000-0004-0000-0000-00001B000000}"/>
    <hyperlink ref="B25" r:id="rId20" display="https://my.zakupivli.pro/remote/dispatcher/state_purchase_view/71335713" xr:uid="{00000000-0004-0000-0000-00001D000000}"/>
    <hyperlink ref="B26" r:id="rId21" display="https://my.zakupivli.pro/remote/dispatcher/state_purchase_view/71335341" xr:uid="{00000000-0004-0000-0000-00001E000000}"/>
    <hyperlink ref="B27" r:id="rId22" display="https://my.zakupivli.pro/remote/dispatcher/state_purchase_view/71306636" xr:uid="{00000000-0004-0000-0000-00001F000000}"/>
    <hyperlink ref="B28" r:id="rId23" display="https://my.zakupivli.pro/remote/dispatcher/state_purchase_view/71304996" xr:uid="{00000000-0004-0000-0000-000020000000}"/>
    <hyperlink ref="B29" r:id="rId24" display="https://my.zakupivli.pro/remote/dispatcher/state_purchase_view/71303261" xr:uid="{00000000-0004-0000-0000-000021000000}"/>
    <hyperlink ref="B30" r:id="rId25" display="https://my.zakupivli.pro/remote/dispatcher/state_purchase_view/71301757" xr:uid="{00000000-0004-0000-0000-000022000000}"/>
    <hyperlink ref="B31" r:id="rId26" display="https://my.zakupivli.pro/remote/dispatcher/state_purchase_view/71286621" xr:uid="{00000000-0004-0000-0000-000023000000}"/>
    <hyperlink ref="B32" r:id="rId27" display="https://my.zakupivli.pro/remote/dispatcher/state_purchase_view/71271852" xr:uid="{00000000-0004-0000-0000-000024000000}"/>
    <hyperlink ref="B33" r:id="rId28" display="https://my.zakupivli.pro/remote/dispatcher/state_purchase_view/71271346" xr:uid="{00000000-0004-0000-0000-000025000000}"/>
    <hyperlink ref="B34" r:id="rId29" display="https://my.zakupivli.pro/remote/dispatcher/state_purchase_view/71271123" xr:uid="{00000000-0004-0000-0000-000026000000}"/>
    <hyperlink ref="B35" r:id="rId30" display="https://my.zakupivli.pro/remote/dispatcher/state_purchase_view/71270312" xr:uid="{00000000-0004-0000-0000-000027000000}"/>
    <hyperlink ref="B36" r:id="rId31" display="https://my.zakupivli.pro/remote/dispatcher/state_purchase_view/71228688" xr:uid="{00000000-0004-0000-0000-00002A000000}"/>
  </hyperlinks>
  <pageMargins left="0.75" right="0.75" top="1" bottom="1" header="0.5" footer="0.5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Коновал Людмила Анатоліївна</cp:lastModifiedBy>
  <dcterms:created xsi:type="dcterms:W3CDTF">2026-10-30T12:51:23Z</dcterms:created>
  <dcterms:modified xsi:type="dcterms:W3CDTF">2026-10-30T12:55:27Z</dcterms:modified>
  <cp:category/>
</cp:coreProperties>
</file>